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as\Desktop\fotbal Poličná\nabídka\"/>
    </mc:Choice>
  </mc:AlternateContent>
  <xr:revisionPtr revIDLastSave="0" documentId="13_ncr:1_{7DCDA0F0-9247-4183-9CFE-51D921A9A6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2" r:id="rId1"/>
  </sheets>
  <definedNames>
    <definedName name="_xlnm._FilterDatabase" localSheetId="0" hidden="1">List1!$A$2:$F$86</definedName>
    <definedName name="HTML_tables">#REF!</definedName>
    <definedName name="_xlnm.Print_Area" localSheetId="0">List1!$B$1:$F$92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6" i="2"/>
  <c r="A77" i="2"/>
  <c r="A78" i="2"/>
  <c r="A79" i="2"/>
  <c r="A80" i="2"/>
  <c r="A81" i="2"/>
  <c r="A83" i="2"/>
  <c r="C78" i="2"/>
  <c r="C77" i="2"/>
  <c r="E40" i="2"/>
  <c r="E41" i="2"/>
  <c r="E63" i="2"/>
  <c r="A3" i="2"/>
  <c r="C82" i="2" l="1"/>
  <c r="A82" i="2" s="1"/>
  <c r="F63" i="2"/>
  <c r="F41" i="2" l="1"/>
  <c r="F40" i="2"/>
  <c r="F50" i="2"/>
  <c r="F51" i="2"/>
</calcChain>
</file>

<file path=xl/sharedStrings.xml><?xml version="1.0" encoding="utf-8"?>
<sst xmlns="http://schemas.openxmlformats.org/spreadsheetml/2006/main" count="100" uniqueCount="100">
  <si>
    <t>kód</t>
  </si>
  <si>
    <t>celkem</t>
  </si>
  <si>
    <t>Cena celkem bez DPH</t>
  </si>
  <si>
    <t>elektropráce</t>
  </si>
  <si>
    <t>Jedn. cena</t>
  </si>
  <si>
    <t>koleno 90°DN 40</t>
  </si>
  <si>
    <t>Kulový kohout 1" mosaz MF</t>
  </si>
  <si>
    <t>DG 32-1" vnější</t>
  </si>
  <si>
    <t>koleno 90°DN 50</t>
  </si>
  <si>
    <t>množství</t>
  </si>
  <si>
    <t>Doprava osob a materiálu</t>
  </si>
  <si>
    <t>Spojka přímá DN 40</t>
  </si>
  <si>
    <t>Cena za závlahový systém</t>
  </si>
  <si>
    <t>Cena za čerpací stanici</t>
  </si>
  <si>
    <t>Cena ostatních nákladů a montáž</t>
  </si>
  <si>
    <t>Ostatní náklady, montáž, zemní práce</t>
  </si>
  <si>
    <t>Štěrk pod šachty</t>
  </si>
  <si>
    <t>T 1"</t>
  </si>
  <si>
    <t>Koleno 32-1" vnitřní</t>
  </si>
  <si>
    <t>Loupání a pokládka travního drnu - v hrací ploše</t>
  </si>
  <si>
    <t>Záruční doba je 2 roky za předpokladu servisu zhotovitele min. 2x ročně. Zhotovitel  zajistí hrazený servis, který není obsahem této cenové nabídky. Záruční dobu je možno na některé komponenty prodloužit na dobu 3-5 let.</t>
  </si>
  <si>
    <t>Čerpací stanice</t>
  </si>
  <si>
    <t>Elektroinstalace, ovládání, jištění, spouštění</t>
  </si>
  <si>
    <t>Uvedené ceny jsou bez 21% DPH, které bude účtováno dnem fakturace</t>
  </si>
  <si>
    <t>CENA CELKEM S DPH 21%</t>
  </si>
  <si>
    <t>Kabel CYKY 5x1.5</t>
  </si>
  <si>
    <t xml:space="preserve">Šroubení 2" </t>
  </si>
  <si>
    <t xml:space="preserve">Vodotěsné konektory </t>
  </si>
  <si>
    <t>DG 50-6/4" vnější</t>
  </si>
  <si>
    <t>Dvojnipl redukovaný 6/4"-1"</t>
  </si>
  <si>
    <t>Cena elektroinstalace</t>
  </si>
  <si>
    <t>montáž závlahového systému</t>
  </si>
  <si>
    <t>Jistič ovládací jednotky 1p</t>
  </si>
  <si>
    <t>Redukce 2"-6/4"</t>
  </si>
  <si>
    <t>zpracování přípravné dokumentace</t>
  </si>
  <si>
    <t>Pancéřová hadice 1" nerez</t>
  </si>
  <si>
    <t>DG přechod vnitřní 40-1"</t>
  </si>
  <si>
    <t>Zpětná klapka 2" mosaz</t>
  </si>
  <si>
    <t>Dvojnipl 2"</t>
  </si>
  <si>
    <t>Nipl red. 2"-5/4"</t>
  </si>
  <si>
    <t>DG 63-2" vnější</t>
  </si>
  <si>
    <t>Nipl 1"</t>
  </si>
  <si>
    <t>Tlaková expanzní nádoba GW 24l</t>
  </si>
  <si>
    <t>čidlo Rain Clik</t>
  </si>
  <si>
    <t>potrubí PE-HD 40 PN 7,5</t>
  </si>
  <si>
    <t>potrubí PE-HD 40 PN 12,5</t>
  </si>
  <si>
    <t>potrubí PE-HD 50 PN 12,5</t>
  </si>
  <si>
    <t>DG přechod 40-5/4" vnější</t>
  </si>
  <si>
    <t>T 40</t>
  </si>
  <si>
    <t>Koleno DN 40-1" vnitřní</t>
  </si>
  <si>
    <t>Redukce 5/4"-1"</t>
  </si>
  <si>
    <t>T kus 5/4"</t>
  </si>
  <si>
    <t>Koleno 5/4"</t>
  </si>
  <si>
    <t>Dvojnipl 5/4"</t>
  </si>
  <si>
    <t>Šachta Ventilová zátěžová JUMBO RB</t>
  </si>
  <si>
    <t>Postřikovač Hunter I-25</t>
  </si>
  <si>
    <t>Swing Joint 1"</t>
  </si>
  <si>
    <t>Elektroventil PGV 100 MM 1"</t>
  </si>
  <si>
    <t>ostatní tvarovky</t>
  </si>
  <si>
    <t>zemní práce - frézou klasické frézování pro závlahu hl. 400-500mm</t>
  </si>
  <si>
    <t>zásyp a hutnění strojní</t>
  </si>
  <si>
    <t>ZB00001131</t>
  </si>
  <si>
    <t>tvarovky pro napojení čerpadla v nádrži</t>
  </si>
  <si>
    <t>Ponorné čerpadlo VN 9/8 400V 3,0 kW do nádrže</t>
  </si>
  <si>
    <t>Motorový spouštěč tepelná ochrana čerpadla</t>
  </si>
  <si>
    <t>Kuličkový plovák TAURUS s kabelem 6 m - na blokaci čerpadla v nádrži</t>
  </si>
  <si>
    <t>Kabel CYKY 3x1.5 na blokaci čerpadla v nádrži</t>
  </si>
  <si>
    <t xml:space="preserve">Jistič jednofázový 10A "C"  na dopouštěcí čerpadlo </t>
  </si>
  <si>
    <t>Stykač instalační Elko VS425-40 24V AC/DC na závlahové čerpadlo v nádrži</t>
  </si>
  <si>
    <t>hlavní jistič rozvaděče 25A "C"</t>
  </si>
  <si>
    <t>jistič hlavního čerpadla</t>
  </si>
  <si>
    <t>zemní práce na skružový objekt</t>
  </si>
  <si>
    <t>plastový skružový objekt pr. 1000mm, výška 1000mm, půlená krycí deska</t>
  </si>
  <si>
    <t>T 40-50-40 část - DG 50-6/4" ven</t>
  </si>
  <si>
    <t>T 40-50-40 část  T kus 40-6/4"-40 vnitřní</t>
  </si>
  <si>
    <t>Filtr diskový 2" velkoobjemovýAZUD</t>
  </si>
  <si>
    <t xml:space="preserve">ventilová šachtice pro vývod vody </t>
  </si>
  <si>
    <t xml:space="preserve">kulový kohout 5/4" pro vývod vody </t>
  </si>
  <si>
    <t>hadicový adaptér GEKA pro připojení hadice</t>
  </si>
  <si>
    <t>Kol 40-5/4" vnější závit</t>
  </si>
  <si>
    <t>T kus 40</t>
  </si>
  <si>
    <t>Rozšiřující modul pro ovládací jednotku ICC2, 22 sekcí</t>
  </si>
  <si>
    <t>PL6-B20/3</t>
  </si>
  <si>
    <t>ZB00035799</t>
  </si>
  <si>
    <t>SPERONI 2C 32/190A 4kW čerp. s dvojitým oběž. kolem 400V</t>
  </si>
  <si>
    <t>rozvodnice modulů</t>
  </si>
  <si>
    <t>Stykač instalační Elko VS120 230AC/DC pro spínání čerpadla dopouštění</t>
  </si>
  <si>
    <t>Závlahový systém 16+8 pro fotbalové hřiště  1 postřikovač Hunter I 25 na sekci</t>
  </si>
  <si>
    <t>Ovládací jednotka HCC 800 PL</t>
  </si>
  <si>
    <t>Ovládací jednotka PRO-HC 24 interní trafo</t>
  </si>
  <si>
    <t xml:space="preserve">Pojišťovací ventil 1" nastavitelný </t>
  </si>
  <si>
    <t>vzdálenost km</t>
  </si>
  <si>
    <t>počet jízd chlapi</t>
  </si>
  <si>
    <t>moje cesty</t>
  </si>
  <si>
    <t>ubytování pracovníci</t>
  </si>
  <si>
    <t>vypínač na ruční zapnutí čerpadla</t>
  </si>
  <si>
    <t>časovač na ochranu čerpadla při ručním spuštění</t>
  </si>
  <si>
    <t>Závlahový systém TJ Poličná</t>
  </si>
  <si>
    <t xml:space="preserve">Platnost cenové nabídky do </t>
  </si>
  <si>
    <t>V                                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</si>
</sst>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0"/>
      <color indexed="10"/>
      <name val="Times New Roman"/>
      <family val="1"/>
      <charset val="238"/>
    </font>
    <font>
      <sz val="9"/>
      <name val="Arial CE"/>
      <charset val="238"/>
    </font>
    <font>
      <sz val="9"/>
      <color indexed="0"/>
      <name val="Arial"/>
      <family val="2"/>
      <charset val="238"/>
    </font>
    <font>
      <sz val="9"/>
      <color indexed="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color rgb="FF0070C0"/>
      <name val="Times New Roman"/>
      <family val="1"/>
      <charset val="238"/>
    </font>
    <font>
      <sz val="10"/>
      <color theme="0"/>
      <name val="Arial CE"/>
      <charset val="238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u/>
      <sz val="11"/>
      <color rgb="FF0000FF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1"/>
    </font>
    <font>
      <sz val="1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rgb="FFDBEEF4"/>
      </patternFill>
    </fill>
    <fill>
      <patternFill patternType="solid">
        <fgColor rgb="FFDCE6F2"/>
        <bgColor rgb="FFDBEEF3"/>
      </patternFill>
    </fill>
    <fill>
      <patternFill patternType="solid">
        <fgColor rgb="FF9999FF"/>
        <bgColor rgb="FFCC99FF"/>
      </patternFill>
    </fill>
    <fill>
      <patternFill patternType="solid">
        <fgColor rgb="FFF2DCDB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rgb="FFEBF1DE"/>
        <bgColor rgb="FFF2F2F2"/>
      </patternFill>
    </fill>
    <fill>
      <patternFill patternType="solid">
        <fgColor rgb="FFCC99FF"/>
        <bgColor rgb="FF9999FF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BEEF3"/>
      </patternFill>
    </fill>
    <fill>
      <patternFill patternType="solid">
        <fgColor rgb="FFFFFF99"/>
        <bgColor rgb="FFFFFFCC"/>
      </patternFill>
    </fill>
    <fill>
      <patternFill patternType="solid">
        <fgColor rgb="FFFDEADA"/>
        <bgColor rgb="FFEBF1DE"/>
      </patternFill>
    </fill>
    <fill>
      <patternFill patternType="solid">
        <fgColor rgb="FFCCCCFF"/>
        <bgColor rgb="FFB9CDE5"/>
      </patternFill>
    </fill>
    <fill>
      <patternFill patternType="solid">
        <fgColor rgb="FFB9CDE5"/>
        <bgColor rgb="FFB7DEE8"/>
      </patternFill>
    </fill>
    <fill>
      <patternFill patternType="solid">
        <fgColor rgb="FFFF99CC"/>
        <bgColor rgb="FFE6B9B8"/>
      </patternFill>
    </fill>
    <fill>
      <patternFill patternType="solid">
        <fgColor rgb="FFE6B9B8"/>
        <bgColor rgb="FFCCC1DA"/>
      </patternFill>
    </fill>
    <fill>
      <patternFill patternType="solid">
        <fgColor rgb="FFFFCC00"/>
        <bgColor rgb="FFFFFF00"/>
      </patternFill>
    </fill>
    <fill>
      <patternFill patternType="solid">
        <fgColor rgb="FFD7E4BD"/>
        <bgColor rgb="FFDCE6F2"/>
      </patternFill>
    </fill>
    <fill>
      <patternFill patternType="solid">
        <fgColor rgb="FFC0C0C0"/>
        <bgColor rgb="FFCCC1DA"/>
      </patternFill>
    </fill>
    <fill>
      <patternFill patternType="solid">
        <fgColor rgb="FFCCC1DA"/>
        <bgColor rgb="FFC0C0C0"/>
      </patternFill>
    </fill>
    <fill>
      <patternFill patternType="solid">
        <fgColor rgb="FF99CCFF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FCC99"/>
        <bgColor rgb="FFFCD5B5"/>
      </patternFill>
    </fill>
    <fill>
      <patternFill patternType="solid">
        <fgColor rgb="FFFCD5B5"/>
        <bgColor rgb="FFFFCC99"/>
      </patternFill>
    </fill>
    <fill>
      <patternFill patternType="solid">
        <fgColor rgb="FFFFFFCC"/>
        <bgColor rgb="FFEBF1DE"/>
      </patternFill>
    </fill>
    <fill>
      <patternFill patternType="solid">
        <fgColor rgb="FFF79646"/>
        <bgColor rgb="FFFF99CC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8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4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6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5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8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7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10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9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11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3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3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2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5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4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7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6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9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18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1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3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5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1" fillId="24" borderId="0" applyBorder="0" applyProtection="0"/>
    <xf numFmtId="0" fontId="22" fillId="0" borderId="0" applyBorder="0" applyProtection="0">
      <alignment horizontal="center"/>
    </xf>
    <xf numFmtId="0" fontId="22" fillId="0" borderId="0" applyBorder="0" applyProtection="0">
      <alignment horizontal="center" textRotation="90"/>
    </xf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 applyBorder="0" applyProtection="0"/>
    <xf numFmtId="0" fontId="24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 applyBorder="0" applyProtection="0"/>
    <xf numFmtId="0" fontId="21" fillId="0" borderId="0" applyBorder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 applyBorder="0" applyProtection="0"/>
    <xf numFmtId="0" fontId="21" fillId="0" borderId="0" applyBorder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26" borderId="29" applyProtection="0"/>
    <xf numFmtId="0" fontId="26" fillId="26" borderId="29" applyProtection="0"/>
    <xf numFmtId="0" fontId="20" fillId="26" borderId="28" applyProtection="0"/>
    <xf numFmtId="0" fontId="20" fillId="26" borderId="28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6" fillId="26" borderId="29" applyProtection="0"/>
    <xf numFmtId="0" fontId="27" fillId="0" borderId="0" applyBorder="0" applyProtection="0"/>
    <xf numFmtId="0" fontId="27" fillId="0" borderId="0" applyBorder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49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vertical="center"/>
    </xf>
    <xf numFmtId="3" fontId="3" fillId="0" borderId="0" xfId="0" applyNumberFormat="1" applyFont="1"/>
    <xf numFmtId="3" fontId="7" fillId="0" borderId="0" xfId="0" applyNumberFormat="1" applyFont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3" fontId="6" fillId="0" borderId="7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vertical="center" wrapText="1"/>
    </xf>
    <xf numFmtId="0" fontId="9" fillId="2" borderId="10" xfId="0" applyFont="1" applyFill="1" applyBorder="1"/>
    <xf numFmtId="3" fontId="13" fillId="2" borderId="3" xfId="0" applyNumberFormat="1" applyFont="1" applyFill="1" applyBorder="1" applyAlignment="1">
      <alignment wrapText="1"/>
    </xf>
    <xf numFmtId="0" fontId="10" fillId="2" borderId="10" xfId="0" applyFont="1" applyFill="1" applyBorder="1"/>
    <xf numFmtId="3" fontId="11" fillId="2" borderId="3" xfId="0" applyNumberFormat="1" applyFont="1" applyFill="1" applyBorder="1" applyAlignment="1">
      <alignment wrapText="1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4" fillId="0" borderId="0" xfId="0" applyFont="1" applyAlignment="1">
      <alignment horizontal="center" vertical="top" wrapText="1"/>
    </xf>
    <xf numFmtId="0" fontId="5" fillId="0" borderId="2" xfId="0" applyFont="1" applyBorder="1" applyAlignment="1">
      <alignment vertical="center"/>
    </xf>
    <xf numFmtId="49" fontId="5" fillId="0" borderId="4" xfId="0" applyNumberFormat="1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right" vertical="center"/>
    </xf>
    <xf numFmtId="1" fontId="5" fillId="0" borderId="4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vertical="center" wrapText="1"/>
    </xf>
    <xf numFmtId="3" fontId="0" fillId="0" borderId="0" xfId="0" applyNumberFormat="1"/>
    <xf numFmtId="0" fontId="5" fillId="0" borderId="15" xfId="0" applyFont="1" applyBorder="1" applyAlignment="1">
      <alignment vertical="center" wrapText="1"/>
    </xf>
    <xf numFmtId="3" fontId="7" fillId="0" borderId="15" xfId="0" applyNumberFormat="1" applyFont="1" applyBorder="1" applyAlignment="1">
      <alignment vertical="center" wrapText="1"/>
    </xf>
    <xf numFmtId="1" fontId="5" fillId="0" borderId="16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4" xfId="0" applyBorder="1" applyAlignment="1">
      <alignment vertical="center"/>
    </xf>
    <xf numFmtId="1" fontId="0" fillId="0" borderId="4" xfId="0" applyNumberFormat="1" applyBorder="1" applyAlignment="1">
      <alignment vertical="center"/>
    </xf>
    <xf numFmtId="1" fontId="0" fillId="0" borderId="8" xfId="0" applyNumberFormat="1" applyBorder="1" applyAlignment="1">
      <alignment vertical="center"/>
    </xf>
    <xf numFmtId="1" fontId="0" fillId="0" borderId="16" xfId="0" applyNumberFormat="1" applyBorder="1" applyAlignment="1">
      <alignment vertical="center"/>
    </xf>
    <xf numFmtId="1" fontId="5" fillId="2" borderId="4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3" fontId="6" fillId="0" borderId="7" xfId="0" applyNumberFormat="1" applyFont="1" applyBorder="1" applyAlignment="1">
      <alignment vertical="center" wrapText="1"/>
    </xf>
    <xf numFmtId="3" fontId="6" fillId="0" borderId="17" xfId="0" applyNumberFormat="1" applyFont="1" applyBorder="1" applyAlignment="1">
      <alignment vertical="center" wrapText="1"/>
    </xf>
    <xf numFmtId="1" fontId="0" fillId="0" borderId="5" xfId="0" applyNumberFormat="1" applyBorder="1" applyAlignment="1">
      <alignment vertical="center"/>
    </xf>
    <xf numFmtId="1" fontId="0" fillId="0" borderId="4" xfId="0" applyNumberFormat="1" applyBorder="1" applyAlignment="1">
      <alignment horizontal="right" vertical="center"/>
    </xf>
    <xf numFmtId="49" fontId="6" fillId="0" borderId="21" xfId="0" applyNumberFormat="1" applyFont="1" applyBorder="1" applyAlignment="1">
      <alignment horizontal="center" vertical="center" wrapText="1"/>
    </xf>
    <xf numFmtId="3" fontId="7" fillId="0" borderId="22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6" fillId="0" borderId="3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vertical="center"/>
    </xf>
    <xf numFmtId="3" fontId="8" fillId="0" borderId="0" xfId="0" applyNumberFormat="1" applyFont="1"/>
    <xf numFmtId="3" fontId="14" fillId="0" borderId="0" xfId="0" applyNumberFormat="1" applyFont="1" applyAlignment="1">
      <alignment horizontal="center" vertical="top" wrapText="1"/>
    </xf>
    <xf numFmtId="3" fontId="0" fillId="0" borderId="0" xfId="0" applyNumberFormat="1" applyAlignment="1">
      <alignment horizontal="left"/>
    </xf>
    <xf numFmtId="0" fontId="19" fillId="0" borderId="0" xfId="0" applyFont="1"/>
    <xf numFmtId="0" fontId="19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1" fontId="0" fillId="27" borderId="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1" fontId="5" fillId="0" borderId="25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1" fontId="0" fillId="27" borderId="31" xfId="0" applyNumberFormat="1" applyFill="1" applyBorder="1" applyAlignment="1" applyProtection="1">
      <alignment horizontal="center" vertical="center"/>
      <protection locked="0"/>
    </xf>
    <xf numFmtId="3" fontId="5" fillId="0" borderId="18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</cellXfs>
  <cellStyles count="783">
    <cellStyle name="20 % – Zvýraznění1 10" xfId="5" xr:uid="{00000000-0005-0000-0000-000000000000}"/>
    <cellStyle name="20 % – Zvýraznění1 10 2" xfId="6" xr:uid="{00000000-0005-0000-0000-000001000000}"/>
    <cellStyle name="20 % – Zvýraznění1 11" xfId="7" xr:uid="{00000000-0005-0000-0000-000002000000}"/>
    <cellStyle name="20 % – Zvýraznění1 12" xfId="8" xr:uid="{00000000-0005-0000-0000-000003000000}"/>
    <cellStyle name="20 % – Zvýraznění1 13" xfId="9" xr:uid="{00000000-0005-0000-0000-000004000000}"/>
    <cellStyle name="20 % – Zvýraznění1 14" xfId="10" xr:uid="{00000000-0005-0000-0000-000005000000}"/>
    <cellStyle name="20 % – Zvýraznění1 15" xfId="11" xr:uid="{00000000-0005-0000-0000-000006000000}"/>
    <cellStyle name="20 % – Zvýraznění1 2" xfId="12" xr:uid="{00000000-0005-0000-0000-000007000000}"/>
    <cellStyle name="20 % – Zvýraznění1 2 2" xfId="13" xr:uid="{00000000-0005-0000-0000-000008000000}"/>
    <cellStyle name="20 % – Zvýraznění1 2 2 2" xfId="14" xr:uid="{00000000-0005-0000-0000-000009000000}"/>
    <cellStyle name="20 % – Zvýraznění1 2 2 3" xfId="15" xr:uid="{00000000-0005-0000-0000-00000A000000}"/>
    <cellStyle name="20 % – Zvýraznění1 2 3" xfId="16" xr:uid="{00000000-0005-0000-0000-00000B000000}"/>
    <cellStyle name="20 % – Zvýraznění1 2 3 2" xfId="17" xr:uid="{00000000-0005-0000-0000-00000C000000}"/>
    <cellStyle name="20 % – Zvýraznění1 2 3 3" xfId="18" xr:uid="{00000000-0005-0000-0000-00000D000000}"/>
    <cellStyle name="20 % – Zvýraznění1 2 4" xfId="19" xr:uid="{00000000-0005-0000-0000-00000E000000}"/>
    <cellStyle name="20 % – Zvýraznění1 2 5" xfId="20" xr:uid="{00000000-0005-0000-0000-00000F000000}"/>
    <cellStyle name="20 % – Zvýraznění1 3" xfId="21" xr:uid="{00000000-0005-0000-0000-000010000000}"/>
    <cellStyle name="20 % – Zvýraznění1 3 2" xfId="22" xr:uid="{00000000-0005-0000-0000-000011000000}"/>
    <cellStyle name="20 % – Zvýraznění1 3 2 2" xfId="23" xr:uid="{00000000-0005-0000-0000-000012000000}"/>
    <cellStyle name="20 % – Zvýraznění1 3 2 3" xfId="24" xr:uid="{00000000-0005-0000-0000-000013000000}"/>
    <cellStyle name="20 % – Zvýraznění1 3 3" xfId="25" xr:uid="{00000000-0005-0000-0000-000014000000}"/>
    <cellStyle name="20 % – Zvýraznění1 3 3 2" xfId="26" xr:uid="{00000000-0005-0000-0000-000015000000}"/>
    <cellStyle name="20 % – Zvýraznění1 3 3 3" xfId="27" xr:uid="{00000000-0005-0000-0000-000016000000}"/>
    <cellStyle name="20 % – Zvýraznění1 3 4" xfId="28" xr:uid="{00000000-0005-0000-0000-000017000000}"/>
    <cellStyle name="20 % – Zvýraznění1 3 5" xfId="29" xr:uid="{00000000-0005-0000-0000-000018000000}"/>
    <cellStyle name="20 % – Zvýraznění1 4" xfId="30" xr:uid="{00000000-0005-0000-0000-000019000000}"/>
    <cellStyle name="20 % – Zvýraznění1 4 2" xfId="31" xr:uid="{00000000-0005-0000-0000-00001A000000}"/>
    <cellStyle name="20 % – Zvýraznění1 4 2 2" xfId="32" xr:uid="{00000000-0005-0000-0000-00001B000000}"/>
    <cellStyle name="20 % – Zvýraznění1 4 2 3" xfId="33" xr:uid="{00000000-0005-0000-0000-00001C000000}"/>
    <cellStyle name="20 % – Zvýraznění1 4 3" xfId="34" xr:uid="{00000000-0005-0000-0000-00001D000000}"/>
    <cellStyle name="20 % – Zvýraznění1 4 3 2" xfId="35" xr:uid="{00000000-0005-0000-0000-00001E000000}"/>
    <cellStyle name="20 % – Zvýraznění1 4 3 3" xfId="36" xr:uid="{00000000-0005-0000-0000-00001F000000}"/>
    <cellStyle name="20 % – Zvýraznění1 4 4" xfId="37" xr:uid="{00000000-0005-0000-0000-000020000000}"/>
    <cellStyle name="20 % – Zvýraznění1 4 5" xfId="38" xr:uid="{00000000-0005-0000-0000-000021000000}"/>
    <cellStyle name="20 % – Zvýraznění1 5" xfId="39" xr:uid="{00000000-0005-0000-0000-000022000000}"/>
    <cellStyle name="20 % – Zvýraznění1 5 2" xfId="40" xr:uid="{00000000-0005-0000-0000-000023000000}"/>
    <cellStyle name="20 % – Zvýraznění1 5 3" xfId="41" xr:uid="{00000000-0005-0000-0000-000024000000}"/>
    <cellStyle name="20 % – Zvýraznění1 6" xfId="42" xr:uid="{00000000-0005-0000-0000-000025000000}"/>
    <cellStyle name="20 % – Zvýraznění1 6 2" xfId="43" xr:uid="{00000000-0005-0000-0000-000026000000}"/>
    <cellStyle name="20 % – Zvýraznění1 6 3" xfId="44" xr:uid="{00000000-0005-0000-0000-000027000000}"/>
    <cellStyle name="20 % – Zvýraznění1 7" xfId="45" xr:uid="{00000000-0005-0000-0000-000028000000}"/>
    <cellStyle name="20 % – Zvýraznění1 7 2" xfId="46" xr:uid="{00000000-0005-0000-0000-000029000000}"/>
    <cellStyle name="20 % – Zvýraznění1 7 3" xfId="47" xr:uid="{00000000-0005-0000-0000-00002A000000}"/>
    <cellStyle name="20 % – Zvýraznění1 8" xfId="48" xr:uid="{00000000-0005-0000-0000-00002B000000}"/>
    <cellStyle name="20 % – Zvýraznění1 8 2" xfId="49" xr:uid="{00000000-0005-0000-0000-00002C000000}"/>
    <cellStyle name="20 % – Zvýraznění1 9" xfId="50" xr:uid="{00000000-0005-0000-0000-00002D000000}"/>
    <cellStyle name="20 % – Zvýraznění1 9 2" xfId="51" xr:uid="{00000000-0005-0000-0000-00002E000000}"/>
    <cellStyle name="20 % – Zvýraznění2 10" xfId="52" xr:uid="{00000000-0005-0000-0000-00002F000000}"/>
    <cellStyle name="20 % – Zvýraznění2 10 2" xfId="53" xr:uid="{00000000-0005-0000-0000-000030000000}"/>
    <cellStyle name="20 % – Zvýraznění2 11" xfId="54" xr:uid="{00000000-0005-0000-0000-000031000000}"/>
    <cellStyle name="20 % – Zvýraznění2 12" xfId="55" xr:uid="{00000000-0005-0000-0000-000032000000}"/>
    <cellStyle name="20 % – Zvýraznění2 13" xfId="56" xr:uid="{00000000-0005-0000-0000-000033000000}"/>
    <cellStyle name="20 % – Zvýraznění2 14" xfId="57" xr:uid="{00000000-0005-0000-0000-000034000000}"/>
    <cellStyle name="20 % – Zvýraznění2 15" xfId="58" xr:uid="{00000000-0005-0000-0000-000035000000}"/>
    <cellStyle name="20 % – Zvýraznění2 2" xfId="59" xr:uid="{00000000-0005-0000-0000-000036000000}"/>
    <cellStyle name="20 % – Zvýraznění2 2 2" xfId="60" xr:uid="{00000000-0005-0000-0000-000037000000}"/>
    <cellStyle name="20 % – Zvýraznění2 2 2 2" xfId="61" xr:uid="{00000000-0005-0000-0000-000038000000}"/>
    <cellStyle name="20 % – Zvýraznění2 2 2 3" xfId="62" xr:uid="{00000000-0005-0000-0000-000039000000}"/>
    <cellStyle name="20 % – Zvýraznění2 2 3" xfId="63" xr:uid="{00000000-0005-0000-0000-00003A000000}"/>
    <cellStyle name="20 % – Zvýraznění2 2 3 2" xfId="64" xr:uid="{00000000-0005-0000-0000-00003B000000}"/>
    <cellStyle name="20 % – Zvýraznění2 2 3 3" xfId="65" xr:uid="{00000000-0005-0000-0000-00003C000000}"/>
    <cellStyle name="20 % – Zvýraznění2 2 4" xfId="66" xr:uid="{00000000-0005-0000-0000-00003D000000}"/>
    <cellStyle name="20 % – Zvýraznění2 2 5" xfId="67" xr:uid="{00000000-0005-0000-0000-00003E000000}"/>
    <cellStyle name="20 % – Zvýraznění2 3" xfId="68" xr:uid="{00000000-0005-0000-0000-00003F000000}"/>
    <cellStyle name="20 % – Zvýraznění2 3 2" xfId="69" xr:uid="{00000000-0005-0000-0000-000040000000}"/>
    <cellStyle name="20 % – Zvýraznění2 3 2 2" xfId="70" xr:uid="{00000000-0005-0000-0000-000041000000}"/>
    <cellStyle name="20 % – Zvýraznění2 3 2 3" xfId="71" xr:uid="{00000000-0005-0000-0000-000042000000}"/>
    <cellStyle name="20 % – Zvýraznění2 3 3" xfId="72" xr:uid="{00000000-0005-0000-0000-000043000000}"/>
    <cellStyle name="20 % – Zvýraznění2 3 3 2" xfId="73" xr:uid="{00000000-0005-0000-0000-000044000000}"/>
    <cellStyle name="20 % – Zvýraznění2 3 3 3" xfId="74" xr:uid="{00000000-0005-0000-0000-000045000000}"/>
    <cellStyle name="20 % – Zvýraznění2 3 4" xfId="75" xr:uid="{00000000-0005-0000-0000-000046000000}"/>
    <cellStyle name="20 % – Zvýraznění2 3 5" xfId="76" xr:uid="{00000000-0005-0000-0000-000047000000}"/>
    <cellStyle name="20 % – Zvýraznění2 4" xfId="77" xr:uid="{00000000-0005-0000-0000-000048000000}"/>
    <cellStyle name="20 % – Zvýraznění2 4 2" xfId="78" xr:uid="{00000000-0005-0000-0000-000049000000}"/>
    <cellStyle name="20 % – Zvýraznění2 4 2 2" xfId="79" xr:uid="{00000000-0005-0000-0000-00004A000000}"/>
    <cellStyle name="20 % – Zvýraznění2 4 2 3" xfId="80" xr:uid="{00000000-0005-0000-0000-00004B000000}"/>
    <cellStyle name="20 % – Zvýraznění2 4 3" xfId="81" xr:uid="{00000000-0005-0000-0000-00004C000000}"/>
    <cellStyle name="20 % – Zvýraznění2 4 3 2" xfId="82" xr:uid="{00000000-0005-0000-0000-00004D000000}"/>
    <cellStyle name="20 % – Zvýraznění2 4 3 3" xfId="83" xr:uid="{00000000-0005-0000-0000-00004E000000}"/>
    <cellStyle name="20 % – Zvýraznění2 4 4" xfId="84" xr:uid="{00000000-0005-0000-0000-00004F000000}"/>
    <cellStyle name="20 % – Zvýraznění2 4 5" xfId="85" xr:uid="{00000000-0005-0000-0000-000050000000}"/>
    <cellStyle name="20 % – Zvýraznění2 5" xfId="86" xr:uid="{00000000-0005-0000-0000-000051000000}"/>
    <cellStyle name="20 % – Zvýraznění2 5 2" xfId="87" xr:uid="{00000000-0005-0000-0000-000052000000}"/>
    <cellStyle name="20 % – Zvýraznění2 5 3" xfId="88" xr:uid="{00000000-0005-0000-0000-000053000000}"/>
    <cellStyle name="20 % – Zvýraznění2 6" xfId="89" xr:uid="{00000000-0005-0000-0000-000054000000}"/>
    <cellStyle name="20 % – Zvýraznění2 6 2" xfId="90" xr:uid="{00000000-0005-0000-0000-000055000000}"/>
    <cellStyle name="20 % – Zvýraznění2 6 3" xfId="91" xr:uid="{00000000-0005-0000-0000-000056000000}"/>
    <cellStyle name="20 % – Zvýraznění2 7" xfId="92" xr:uid="{00000000-0005-0000-0000-000057000000}"/>
    <cellStyle name="20 % – Zvýraznění2 7 2" xfId="93" xr:uid="{00000000-0005-0000-0000-000058000000}"/>
    <cellStyle name="20 % – Zvýraznění2 7 3" xfId="94" xr:uid="{00000000-0005-0000-0000-000059000000}"/>
    <cellStyle name="20 % – Zvýraznění2 8" xfId="95" xr:uid="{00000000-0005-0000-0000-00005A000000}"/>
    <cellStyle name="20 % – Zvýraznění2 8 2" xfId="96" xr:uid="{00000000-0005-0000-0000-00005B000000}"/>
    <cellStyle name="20 % – Zvýraznění2 9" xfId="97" xr:uid="{00000000-0005-0000-0000-00005C000000}"/>
    <cellStyle name="20 % – Zvýraznění2 9 2" xfId="98" xr:uid="{00000000-0005-0000-0000-00005D000000}"/>
    <cellStyle name="20 % – Zvýraznění3 10" xfId="99" xr:uid="{00000000-0005-0000-0000-00005E000000}"/>
    <cellStyle name="20 % – Zvýraznění3 10 2" xfId="100" xr:uid="{00000000-0005-0000-0000-00005F000000}"/>
    <cellStyle name="20 % – Zvýraznění3 11" xfId="101" xr:uid="{00000000-0005-0000-0000-000060000000}"/>
    <cellStyle name="20 % – Zvýraznění3 12" xfId="102" xr:uid="{00000000-0005-0000-0000-000061000000}"/>
    <cellStyle name="20 % – Zvýraznění3 13" xfId="103" xr:uid="{00000000-0005-0000-0000-000062000000}"/>
    <cellStyle name="20 % – Zvýraznění3 14" xfId="104" xr:uid="{00000000-0005-0000-0000-000063000000}"/>
    <cellStyle name="20 % – Zvýraznění3 15" xfId="105" xr:uid="{00000000-0005-0000-0000-000064000000}"/>
    <cellStyle name="20 % – Zvýraznění3 2" xfId="106" xr:uid="{00000000-0005-0000-0000-000065000000}"/>
    <cellStyle name="20 % – Zvýraznění3 2 2" xfId="107" xr:uid="{00000000-0005-0000-0000-000066000000}"/>
    <cellStyle name="20 % – Zvýraznění3 2 2 2" xfId="108" xr:uid="{00000000-0005-0000-0000-000067000000}"/>
    <cellStyle name="20 % – Zvýraznění3 2 2 3" xfId="109" xr:uid="{00000000-0005-0000-0000-000068000000}"/>
    <cellStyle name="20 % – Zvýraznění3 2 3" xfId="110" xr:uid="{00000000-0005-0000-0000-000069000000}"/>
    <cellStyle name="20 % – Zvýraznění3 2 3 2" xfId="111" xr:uid="{00000000-0005-0000-0000-00006A000000}"/>
    <cellStyle name="20 % – Zvýraznění3 2 3 3" xfId="112" xr:uid="{00000000-0005-0000-0000-00006B000000}"/>
    <cellStyle name="20 % – Zvýraznění3 2 4" xfId="113" xr:uid="{00000000-0005-0000-0000-00006C000000}"/>
    <cellStyle name="20 % – Zvýraznění3 2 5" xfId="114" xr:uid="{00000000-0005-0000-0000-00006D000000}"/>
    <cellStyle name="20 % – Zvýraznění3 3" xfId="115" xr:uid="{00000000-0005-0000-0000-00006E000000}"/>
    <cellStyle name="20 % – Zvýraznění3 3 2" xfId="116" xr:uid="{00000000-0005-0000-0000-00006F000000}"/>
    <cellStyle name="20 % – Zvýraznění3 3 2 2" xfId="117" xr:uid="{00000000-0005-0000-0000-000070000000}"/>
    <cellStyle name="20 % – Zvýraznění3 3 2 3" xfId="118" xr:uid="{00000000-0005-0000-0000-000071000000}"/>
    <cellStyle name="20 % – Zvýraznění3 3 3" xfId="119" xr:uid="{00000000-0005-0000-0000-000072000000}"/>
    <cellStyle name="20 % – Zvýraznění3 3 3 2" xfId="120" xr:uid="{00000000-0005-0000-0000-000073000000}"/>
    <cellStyle name="20 % – Zvýraznění3 3 3 3" xfId="121" xr:uid="{00000000-0005-0000-0000-000074000000}"/>
    <cellStyle name="20 % – Zvýraznění3 3 4" xfId="122" xr:uid="{00000000-0005-0000-0000-000075000000}"/>
    <cellStyle name="20 % – Zvýraznění3 3 5" xfId="123" xr:uid="{00000000-0005-0000-0000-000076000000}"/>
    <cellStyle name="20 % – Zvýraznění3 4" xfId="124" xr:uid="{00000000-0005-0000-0000-000077000000}"/>
    <cellStyle name="20 % – Zvýraznění3 4 2" xfId="125" xr:uid="{00000000-0005-0000-0000-000078000000}"/>
    <cellStyle name="20 % – Zvýraznění3 4 2 2" xfId="126" xr:uid="{00000000-0005-0000-0000-000079000000}"/>
    <cellStyle name="20 % – Zvýraznění3 4 2 3" xfId="127" xr:uid="{00000000-0005-0000-0000-00007A000000}"/>
    <cellStyle name="20 % – Zvýraznění3 4 3" xfId="128" xr:uid="{00000000-0005-0000-0000-00007B000000}"/>
    <cellStyle name="20 % – Zvýraznění3 4 3 2" xfId="129" xr:uid="{00000000-0005-0000-0000-00007C000000}"/>
    <cellStyle name="20 % – Zvýraznění3 4 3 3" xfId="130" xr:uid="{00000000-0005-0000-0000-00007D000000}"/>
    <cellStyle name="20 % – Zvýraznění3 4 4" xfId="131" xr:uid="{00000000-0005-0000-0000-00007E000000}"/>
    <cellStyle name="20 % – Zvýraznění3 4 5" xfId="132" xr:uid="{00000000-0005-0000-0000-00007F000000}"/>
    <cellStyle name="20 % – Zvýraznění3 5" xfId="133" xr:uid="{00000000-0005-0000-0000-000080000000}"/>
    <cellStyle name="20 % – Zvýraznění3 5 2" xfId="134" xr:uid="{00000000-0005-0000-0000-000081000000}"/>
    <cellStyle name="20 % – Zvýraznění3 5 3" xfId="135" xr:uid="{00000000-0005-0000-0000-000082000000}"/>
    <cellStyle name="20 % – Zvýraznění3 6" xfId="136" xr:uid="{00000000-0005-0000-0000-000083000000}"/>
    <cellStyle name="20 % – Zvýraznění3 6 2" xfId="137" xr:uid="{00000000-0005-0000-0000-000084000000}"/>
    <cellStyle name="20 % – Zvýraznění3 6 3" xfId="138" xr:uid="{00000000-0005-0000-0000-000085000000}"/>
    <cellStyle name="20 % – Zvýraznění3 7" xfId="139" xr:uid="{00000000-0005-0000-0000-000086000000}"/>
    <cellStyle name="20 % – Zvýraznění3 7 2" xfId="140" xr:uid="{00000000-0005-0000-0000-000087000000}"/>
    <cellStyle name="20 % – Zvýraznění3 7 3" xfId="141" xr:uid="{00000000-0005-0000-0000-000088000000}"/>
    <cellStyle name="20 % – Zvýraznění3 8" xfId="142" xr:uid="{00000000-0005-0000-0000-000089000000}"/>
    <cellStyle name="20 % – Zvýraznění3 8 2" xfId="143" xr:uid="{00000000-0005-0000-0000-00008A000000}"/>
    <cellStyle name="20 % – Zvýraznění3 9" xfId="144" xr:uid="{00000000-0005-0000-0000-00008B000000}"/>
    <cellStyle name="20 % – Zvýraznění3 9 2" xfId="145" xr:uid="{00000000-0005-0000-0000-00008C000000}"/>
    <cellStyle name="20 % – Zvýraznění4 10" xfId="146" xr:uid="{00000000-0005-0000-0000-00008D000000}"/>
    <cellStyle name="20 % – Zvýraznění4 10 2" xfId="147" xr:uid="{00000000-0005-0000-0000-00008E000000}"/>
    <cellStyle name="20 % – Zvýraznění4 11" xfId="148" xr:uid="{00000000-0005-0000-0000-00008F000000}"/>
    <cellStyle name="20 % – Zvýraznění4 12" xfId="149" xr:uid="{00000000-0005-0000-0000-000090000000}"/>
    <cellStyle name="20 % – Zvýraznění4 13" xfId="150" xr:uid="{00000000-0005-0000-0000-000091000000}"/>
    <cellStyle name="20 % – Zvýraznění4 14" xfId="151" xr:uid="{00000000-0005-0000-0000-000092000000}"/>
    <cellStyle name="20 % – Zvýraznění4 15" xfId="152" xr:uid="{00000000-0005-0000-0000-000093000000}"/>
    <cellStyle name="20 % – Zvýraznění4 2" xfId="153" xr:uid="{00000000-0005-0000-0000-000094000000}"/>
    <cellStyle name="20 % – Zvýraznění4 2 2" xfId="154" xr:uid="{00000000-0005-0000-0000-000095000000}"/>
    <cellStyle name="20 % – Zvýraznění4 2 2 2" xfId="155" xr:uid="{00000000-0005-0000-0000-000096000000}"/>
    <cellStyle name="20 % – Zvýraznění4 2 2 3" xfId="156" xr:uid="{00000000-0005-0000-0000-000097000000}"/>
    <cellStyle name="20 % – Zvýraznění4 2 3" xfId="157" xr:uid="{00000000-0005-0000-0000-000098000000}"/>
    <cellStyle name="20 % – Zvýraznění4 2 3 2" xfId="158" xr:uid="{00000000-0005-0000-0000-000099000000}"/>
    <cellStyle name="20 % – Zvýraznění4 2 3 3" xfId="159" xr:uid="{00000000-0005-0000-0000-00009A000000}"/>
    <cellStyle name="20 % – Zvýraznění4 2 4" xfId="160" xr:uid="{00000000-0005-0000-0000-00009B000000}"/>
    <cellStyle name="20 % – Zvýraznění4 2 5" xfId="161" xr:uid="{00000000-0005-0000-0000-00009C000000}"/>
    <cellStyle name="20 % – Zvýraznění4 3" xfId="162" xr:uid="{00000000-0005-0000-0000-00009D000000}"/>
    <cellStyle name="20 % – Zvýraznění4 3 2" xfId="163" xr:uid="{00000000-0005-0000-0000-00009E000000}"/>
    <cellStyle name="20 % – Zvýraznění4 3 2 2" xfId="164" xr:uid="{00000000-0005-0000-0000-00009F000000}"/>
    <cellStyle name="20 % – Zvýraznění4 3 2 3" xfId="165" xr:uid="{00000000-0005-0000-0000-0000A0000000}"/>
    <cellStyle name="20 % – Zvýraznění4 3 3" xfId="166" xr:uid="{00000000-0005-0000-0000-0000A1000000}"/>
    <cellStyle name="20 % – Zvýraznění4 3 3 2" xfId="167" xr:uid="{00000000-0005-0000-0000-0000A2000000}"/>
    <cellStyle name="20 % – Zvýraznění4 3 3 3" xfId="168" xr:uid="{00000000-0005-0000-0000-0000A3000000}"/>
    <cellStyle name="20 % – Zvýraznění4 3 4" xfId="169" xr:uid="{00000000-0005-0000-0000-0000A4000000}"/>
    <cellStyle name="20 % – Zvýraznění4 3 5" xfId="170" xr:uid="{00000000-0005-0000-0000-0000A5000000}"/>
    <cellStyle name="20 % – Zvýraznění4 4" xfId="171" xr:uid="{00000000-0005-0000-0000-0000A6000000}"/>
    <cellStyle name="20 % – Zvýraznění4 4 2" xfId="172" xr:uid="{00000000-0005-0000-0000-0000A7000000}"/>
    <cellStyle name="20 % – Zvýraznění4 4 2 2" xfId="173" xr:uid="{00000000-0005-0000-0000-0000A8000000}"/>
    <cellStyle name="20 % – Zvýraznění4 4 2 3" xfId="174" xr:uid="{00000000-0005-0000-0000-0000A9000000}"/>
    <cellStyle name="20 % – Zvýraznění4 4 3" xfId="175" xr:uid="{00000000-0005-0000-0000-0000AA000000}"/>
    <cellStyle name="20 % – Zvýraznění4 4 3 2" xfId="176" xr:uid="{00000000-0005-0000-0000-0000AB000000}"/>
    <cellStyle name="20 % – Zvýraznění4 4 3 3" xfId="177" xr:uid="{00000000-0005-0000-0000-0000AC000000}"/>
    <cellStyle name="20 % – Zvýraznění4 4 4" xfId="178" xr:uid="{00000000-0005-0000-0000-0000AD000000}"/>
    <cellStyle name="20 % – Zvýraznění4 4 5" xfId="179" xr:uid="{00000000-0005-0000-0000-0000AE000000}"/>
    <cellStyle name="20 % – Zvýraznění4 5" xfId="180" xr:uid="{00000000-0005-0000-0000-0000AF000000}"/>
    <cellStyle name="20 % – Zvýraznění4 5 2" xfId="181" xr:uid="{00000000-0005-0000-0000-0000B0000000}"/>
    <cellStyle name="20 % – Zvýraznění4 5 3" xfId="182" xr:uid="{00000000-0005-0000-0000-0000B1000000}"/>
    <cellStyle name="20 % – Zvýraznění4 6" xfId="183" xr:uid="{00000000-0005-0000-0000-0000B2000000}"/>
    <cellStyle name="20 % – Zvýraznění4 6 2" xfId="184" xr:uid="{00000000-0005-0000-0000-0000B3000000}"/>
    <cellStyle name="20 % – Zvýraznění4 6 3" xfId="185" xr:uid="{00000000-0005-0000-0000-0000B4000000}"/>
    <cellStyle name="20 % – Zvýraznění4 7" xfId="186" xr:uid="{00000000-0005-0000-0000-0000B5000000}"/>
    <cellStyle name="20 % – Zvýraznění4 7 2" xfId="187" xr:uid="{00000000-0005-0000-0000-0000B6000000}"/>
    <cellStyle name="20 % – Zvýraznění4 7 3" xfId="188" xr:uid="{00000000-0005-0000-0000-0000B7000000}"/>
    <cellStyle name="20 % – Zvýraznění4 8" xfId="189" xr:uid="{00000000-0005-0000-0000-0000B8000000}"/>
    <cellStyle name="20 % – Zvýraznění4 8 2" xfId="190" xr:uid="{00000000-0005-0000-0000-0000B9000000}"/>
    <cellStyle name="20 % – Zvýraznění4 9" xfId="191" xr:uid="{00000000-0005-0000-0000-0000BA000000}"/>
    <cellStyle name="20 % – Zvýraznění4 9 2" xfId="192" xr:uid="{00000000-0005-0000-0000-0000BB000000}"/>
    <cellStyle name="20 % – Zvýraznění5 10" xfId="193" xr:uid="{00000000-0005-0000-0000-0000BC000000}"/>
    <cellStyle name="20 % – Zvýraznění5 10 2" xfId="194" xr:uid="{00000000-0005-0000-0000-0000BD000000}"/>
    <cellStyle name="20 % – Zvýraznění5 11" xfId="195" xr:uid="{00000000-0005-0000-0000-0000BE000000}"/>
    <cellStyle name="20 % – Zvýraznění5 12" xfId="196" xr:uid="{00000000-0005-0000-0000-0000BF000000}"/>
    <cellStyle name="20 % – Zvýraznění5 13" xfId="197" xr:uid="{00000000-0005-0000-0000-0000C0000000}"/>
    <cellStyle name="20 % – Zvýraznění5 14" xfId="198" xr:uid="{00000000-0005-0000-0000-0000C1000000}"/>
    <cellStyle name="20 % – Zvýraznění5 15" xfId="199" xr:uid="{00000000-0005-0000-0000-0000C2000000}"/>
    <cellStyle name="20 % – Zvýraznění5 2" xfId="200" xr:uid="{00000000-0005-0000-0000-0000C3000000}"/>
    <cellStyle name="20 % – Zvýraznění5 2 2" xfId="201" xr:uid="{00000000-0005-0000-0000-0000C4000000}"/>
    <cellStyle name="20 % – Zvýraznění5 2 2 2" xfId="202" xr:uid="{00000000-0005-0000-0000-0000C5000000}"/>
    <cellStyle name="20 % – Zvýraznění5 2 2 3" xfId="203" xr:uid="{00000000-0005-0000-0000-0000C6000000}"/>
    <cellStyle name="20 % – Zvýraznění5 2 3" xfId="204" xr:uid="{00000000-0005-0000-0000-0000C7000000}"/>
    <cellStyle name="20 % – Zvýraznění5 2 3 2" xfId="205" xr:uid="{00000000-0005-0000-0000-0000C8000000}"/>
    <cellStyle name="20 % – Zvýraznění5 2 3 3" xfId="206" xr:uid="{00000000-0005-0000-0000-0000C9000000}"/>
    <cellStyle name="20 % – Zvýraznění5 2 4" xfId="207" xr:uid="{00000000-0005-0000-0000-0000CA000000}"/>
    <cellStyle name="20 % – Zvýraznění5 2 5" xfId="208" xr:uid="{00000000-0005-0000-0000-0000CB000000}"/>
    <cellStyle name="20 % – Zvýraznění5 3" xfId="209" xr:uid="{00000000-0005-0000-0000-0000CC000000}"/>
    <cellStyle name="20 % – Zvýraznění5 3 2" xfId="210" xr:uid="{00000000-0005-0000-0000-0000CD000000}"/>
    <cellStyle name="20 % – Zvýraznění5 3 2 2" xfId="211" xr:uid="{00000000-0005-0000-0000-0000CE000000}"/>
    <cellStyle name="20 % – Zvýraznění5 3 2 3" xfId="212" xr:uid="{00000000-0005-0000-0000-0000CF000000}"/>
    <cellStyle name="20 % – Zvýraznění5 3 3" xfId="213" xr:uid="{00000000-0005-0000-0000-0000D0000000}"/>
    <cellStyle name="20 % – Zvýraznění5 3 3 2" xfId="214" xr:uid="{00000000-0005-0000-0000-0000D1000000}"/>
    <cellStyle name="20 % – Zvýraznění5 3 3 3" xfId="215" xr:uid="{00000000-0005-0000-0000-0000D2000000}"/>
    <cellStyle name="20 % – Zvýraznění5 3 4" xfId="216" xr:uid="{00000000-0005-0000-0000-0000D3000000}"/>
    <cellStyle name="20 % – Zvýraznění5 3 5" xfId="217" xr:uid="{00000000-0005-0000-0000-0000D4000000}"/>
    <cellStyle name="20 % – Zvýraznění5 4" xfId="218" xr:uid="{00000000-0005-0000-0000-0000D5000000}"/>
    <cellStyle name="20 % – Zvýraznění5 4 2" xfId="219" xr:uid="{00000000-0005-0000-0000-0000D6000000}"/>
    <cellStyle name="20 % – Zvýraznění5 4 2 2" xfId="220" xr:uid="{00000000-0005-0000-0000-0000D7000000}"/>
    <cellStyle name="20 % – Zvýraznění5 4 2 3" xfId="221" xr:uid="{00000000-0005-0000-0000-0000D8000000}"/>
    <cellStyle name="20 % – Zvýraznění5 4 3" xfId="222" xr:uid="{00000000-0005-0000-0000-0000D9000000}"/>
    <cellStyle name="20 % – Zvýraznění5 4 3 2" xfId="223" xr:uid="{00000000-0005-0000-0000-0000DA000000}"/>
    <cellStyle name="20 % – Zvýraznění5 4 3 3" xfId="224" xr:uid="{00000000-0005-0000-0000-0000DB000000}"/>
    <cellStyle name="20 % – Zvýraznění5 4 4" xfId="225" xr:uid="{00000000-0005-0000-0000-0000DC000000}"/>
    <cellStyle name="20 % – Zvýraznění5 4 5" xfId="226" xr:uid="{00000000-0005-0000-0000-0000DD000000}"/>
    <cellStyle name="20 % – Zvýraznění5 5" xfId="227" xr:uid="{00000000-0005-0000-0000-0000DE000000}"/>
    <cellStyle name="20 % – Zvýraznění5 5 2" xfId="228" xr:uid="{00000000-0005-0000-0000-0000DF000000}"/>
    <cellStyle name="20 % – Zvýraznění5 5 3" xfId="229" xr:uid="{00000000-0005-0000-0000-0000E0000000}"/>
    <cellStyle name="20 % – Zvýraznění5 6" xfId="230" xr:uid="{00000000-0005-0000-0000-0000E1000000}"/>
    <cellStyle name="20 % – Zvýraznění5 6 2" xfId="231" xr:uid="{00000000-0005-0000-0000-0000E2000000}"/>
    <cellStyle name="20 % – Zvýraznění5 6 3" xfId="232" xr:uid="{00000000-0005-0000-0000-0000E3000000}"/>
    <cellStyle name="20 % – Zvýraznění5 7" xfId="233" xr:uid="{00000000-0005-0000-0000-0000E4000000}"/>
    <cellStyle name="20 % – Zvýraznění5 7 2" xfId="234" xr:uid="{00000000-0005-0000-0000-0000E5000000}"/>
    <cellStyle name="20 % – Zvýraznění5 7 3" xfId="235" xr:uid="{00000000-0005-0000-0000-0000E6000000}"/>
    <cellStyle name="20 % – Zvýraznění5 8" xfId="236" xr:uid="{00000000-0005-0000-0000-0000E7000000}"/>
    <cellStyle name="20 % – Zvýraznění5 8 2" xfId="237" xr:uid="{00000000-0005-0000-0000-0000E8000000}"/>
    <cellStyle name="20 % – Zvýraznění5 9" xfId="238" xr:uid="{00000000-0005-0000-0000-0000E9000000}"/>
    <cellStyle name="20 % – Zvýraznění5 9 2" xfId="239" xr:uid="{00000000-0005-0000-0000-0000EA000000}"/>
    <cellStyle name="20 % – Zvýraznění6 10" xfId="240" xr:uid="{00000000-0005-0000-0000-0000EB000000}"/>
    <cellStyle name="20 % – Zvýraznění6 10 2" xfId="241" xr:uid="{00000000-0005-0000-0000-0000EC000000}"/>
    <cellStyle name="20 % – Zvýraznění6 11" xfId="242" xr:uid="{00000000-0005-0000-0000-0000ED000000}"/>
    <cellStyle name="20 % – Zvýraznění6 12" xfId="243" xr:uid="{00000000-0005-0000-0000-0000EE000000}"/>
    <cellStyle name="20 % – Zvýraznění6 13" xfId="244" xr:uid="{00000000-0005-0000-0000-0000EF000000}"/>
    <cellStyle name="20 % – Zvýraznění6 14" xfId="245" xr:uid="{00000000-0005-0000-0000-0000F0000000}"/>
    <cellStyle name="20 % – Zvýraznění6 15" xfId="246" xr:uid="{00000000-0005-0000-0000-0000F1000000}"/>
    <cellStyle name="20 % – Zvýraznění6 2" xfId="247" xr:uid="{00000000-0005-0000-0000-0000F2000000}"/>
    <cellStyle name="20 % – Zvýraznění6 2 2" xfId="248" xr:uid="{00000000-0005-0000-0000-0000F3000000}"/>
    <cellStyle name="20 % – Zvýraznění6 2 2 2" xfId="249" xr:uid="{00000000-0005-0000-0000-0000F4000000}"/>
    <cellStyle name="20 % – Zvýraznění6 2 2 3" xfId="250" xr:uid="{00000000-0005-0000-0000-0000F5000000}"/>
    <cellStyle name="20 % – Zvýraznění6 2 3" xfId="251" xr:uid="{00000000-0005-0000-0000-0000F6000000}"/>
    <cellStyle name="20 % – Zvýraznění6 2 3 2" xfId="252" xr:uid="{00000000-0005-0000-0000-0000F7000000}"/>
    <cellStyle name="20 % – Zvýraznění6 2 3 3" xfId="253" xr:uid="{00000000-0005-0000-0000-0000F8000000}"/>
    <cellStyle name="20 % – Zvýraznění6 2 4" xfId="254" xr:uid="{00000000-0005-0000-0000-0000F9000000}"/>
    <cellStyle name="20 % – Zvýraznění6 2 5" xfId="255" xr:uid="{00000000-0005-0000-0000-0000FA000000}"/>
    <cellStyle name="20 % – Zvýraznění6 3" xfId="256" xr:uid="{00000000-0005-0000-0000-0000FB000000}"/>
    <cellStyle name="20 % – Zvýraznění6 3 2" xfId="257" xr:uid="{00000000-0005-0000-0000-0000FC000000}"/>
    <cellStyle name="20 % – Zvýraznění6 3 2 2" xfId="258" xr:uid="{00000000-0005-0000-0000-0000FD000000}"/>
    <cellStyle name="20 % – Zvýraznění6 3 2 3" xfId="259" xr:uid="{00000000-0005-0000-0000-0000FE000000}"/>
    <cellStyle name="20 % – Zvýraznění6 3 3" xfId="260" xr:uid="{00000000-0005-0000-0000-0000FF000000}"/>
    <cellStyle name="20 % – Zvýraznění6 3 3 2" xfId="261" xr:uid="{00000000-0005-0000-0000-000000010000}"/>
    <cellStyle name="20 % – Zvýraznění6 3 3 3" xfId="262" xr:uid="{00000000-0005-0000-0000-000001010000}"/>
    <cellStyle name="20 % – Zvýraznění6 3 4" xfId="263" xr:uid="{00000000-0005-0000-0000-000002010000}"/>
    <cellStyle name="20 % – Zvýraznění6 3 5" xfId="264" xr:uid="{00000000-0005-0000-0000-000003010000}"/>
    <cellStyle name="20 % – Zvýraznění6 4" xfId="265" xr:uid="{00000000-0005-0000-0000-000004010000}"/>
    <cellStyle name="20 % – Zvýraznění6 4 2" xfId="266" xr:uid="{00000000-0005-0000-0000-000005010000}"/>
    <cellStyle name="20 % – Zvýraznění6 4 2 2" xfId="267" xr:uid="{00000000-0005-0000-0000-000006010000}"/>
    <cellStyle name="20 % – Zvýraznění6 4 2 3" xfId="268" xr:uid="{00000000-0005-0000-0000-000007010000}"/>
    <cellStyle name="20 % – Zvýraznění6 4 3" xfId="269" xr:uid="{00000000-0005-0000-0000-000008010000}"/>
    <cellStyle name="20 % – Zvýraznění6 4 3 2" xfId="270" xr:uid="{00000000-0005-0000-0000-000009010000}"/>
    <cellStyle name="20 % – Zvýraznění6 4 3 3" xfId="271" xr:uid="{00000000-0005-0000-0000-00000A010000}"/>
    <cellStyle name="20 % – Zvýraznění6 4 4" xfId="272" xr:uid="{00000000-0005-0000-0000-00000B010000}"/>
    <cellStyle name="20 % – Zvýraznění6 4 5" xfId="273" xr:uid="{00000000-0005-0000-0000-00000C010000}"/>
    <cellStyle name="20 % – Zvýraznění6 5" xfId="274" xr:uid="{00000000-0005-0000-0000-00000D010000}"/>
    <cellStyle name="20 % – Zvýraznění6 5 2" xfId="275" xr:uid="{00000000-0005-0000-0000-00000E010000}"/>
    <cellStyle name="20 % – Zvýraznění6 5 3" xfId="276" xr:uid="{00000000-0005-0000-0000-00000F010000}"/>
    <cellStyle name="20 % – Zvýraznění6 6" xfId="277" xr:uid="{00000000-0005-0000-0000-000010010000}"/>
    <cellStyle name="20 % – Zvýraznění6 6 2" xfId="278" xr:uid="{00000000-0005-0000-0000-000011010000}"/>
    <cellStyle name="20 % – Zvýraznění6 6 3" xfId="279" xr:uid="{00000000-0005-0000-0000-000012010000}"/>
    <cellStyle name="20 % – Zvýraznění6 7" xfId="280" xr:uid="{00000000-0005-0000-0000-000013010000}"/>
    <cellStyle name="20 % – Zvýraznění6 7 2" xfId="281" xr:uid="{00000000-0005-0000-0000-000014010000}"/>
    <cellStyle name="20 % – Zvýraznění6 7 3" xfId="282" xr:uid="{00000000-0005-0000-0000-000015010000}"/>
    <cellStyle name="20 % – Zvýraznění6 8" xfId="283" xr:uid="{00000000-0005-0000-0000-000016010000}"/>
    <cellStyle name="20 % – Zvýraznění6 8 2" xfId="284" xr:uid="{00000000-0005-0000-0000-000017010000}"/>
    <cellStyle name="20 % – Zvýraznění6 9" xfId="285" xr:uid="{00000000-0005-0000-0000-000018010000}"/>
    <cellStyle name="20 % – Zvýraznění6 9 2" xfId="286" xr:uid="{00000000-0005-0000-0000-000019010000}"/>
    <cellStyle name="40 % – Zvýraznění1 10" xfId="287" xr:uid="{00000000-0005-0000-0000-00001A010000}"/>
    <cellStyle name="40 % – Zvýraznění1 10 2" xfId="288" xr:uid="{00000000-0005-0000-0000-00001B010000}"/>
    <cellStyle name="40 % – Zvýraznění1 11" xfId="289" xr:uid="{00000000-0005-0000-0000-00001C010000}"/>
    <cellStyle name="40 % – Zvýraznění1 12" xfId="290" xr:uid="{00000000-0005-0000-0000-00001D010000}"/>
    <cellStyle name="40 % – Zvýraznění1 13" xfId="291" xr:uid="{00000000-0005-0000-0000-00001E010000}"/>
    <cellStyle name="40 % – Zvýraznění1 14" xfId="292" xr:uid="{00000000-0005-0000-0000-00001F010000}"/>
    <cellStyle name="40 % – Zvýraznění1 15" xfId="293" xr:uid="{00000000-0005-0000-0000-000020010000}"/>
    <cellStyle name="40 % – Zvýraznění1 2" xfId="294" xr:uid="{00000000-0005-0000-0000-000021010000}"/>
    <cellStyle name="40 % – Zvýraznění1 2 2" xfId="295" xr:uid="{00000000-0005-0000-0000-000022010000}"/>
    <cellStyle name="40 % – Zvýraznění1 2 2 2" xfId="296" xr:uid="{00000000-0005-0000-0000-000023010000}"/>
    <cellStyle name="40 % – Zvýraznění1 2 2 3" xfId="297" xr:uid="{00000000-0005-0000-0000-000024010000}"/>
    <cellStyle name="40 % – Zvýraznění1 2 3" xfId="298" xr:uid="{00000000-0005-0000-0000-000025010000}"/>
    <cellStyle name="40 % – Zvýraznění1 2 3 2" xfId="299" xr:uid="{00000000-0005-0000-0000-000026010000}"/>
    <cellStyle name="40 % – Zvýraznění1 2 3 3" xfId="300" xr:uid="{00000000-0005-0000-0000-000027010000}"/>
    <cellStyle name="40 % – Zvýraznění1 2 4" xfId="301" xr:uid="{00000000-0005-0000-0000-000028010000}"/>
    <cellStyle name="40 % – Zvýraznění1 2 5" xfId="302" xr:uid="{00000000-0005-0000-0000-000029010000}"/>
    <cellStyle name="40 % – Zvýraznění1 3" xfId="303" xr:uid="{00000000-0005-0000-0000-00002A010000}"/>
    <cellStyle name="40 % – Zvýraznění1 3 2" xfId="304" xr:uid="{00000000-0005-0000-0000-00002B010000}"/>
    <cellStyle name="40 % – Zvýraznění1 3 2 2" xfId="305" xr:uid="{00000000-0005-0000-0000-00002C010000}"/>
    <cellStyle name="40 % – Zvýraznění1 3 2 3" xfId="306" xr:uid="{00000000-0005-0000-0000-00002D010000}"/>
    <cellStyle name="40 % – Zvýraznění1 3 3" xfId="307" xr:uid="{00000000-0005-0000-0000-00002E010000}"/>
    <cellStyle name="40 % – Zvýraznění1 3 3 2" xfId="308" xr:uid="{00000000-0005-0000-0000-00002F010000}"/>
    <cellStyle name="40 % – Zvýraznění1 3 3 3" xfId="309" xr:uid="{00000000-0005-0000-0000-000030010000}"/>
    <cellStyle name="40 % – Zvýraznění1 3 4" xfId="310" xr:uid="{00000000-0005-0000-0000-000031010000}"/>
    <cellStyle name="40 % – Zvýraznění1 3 5" xfId="311" xr:uid="{00000000-0005-0000-0000-000032010000}"/>
    <cellStyle name="40 % – Zvýraznění1 4" xfId="312" xr:uid="{00000000-0005-0000-0000-000033010000}"/>
    <cellStyle name="40 % – Zvýraznění1 4 2" xfId="313" xr:uid="{00000000-0005-0000-0000-000034010000}"/>
    <cellStyle name="40 % – Zvýraznění1 4 2 2" xfId="314" xr:uid="{00000000-0005-0000-0000-000035010000}"/>
    <cellStyle name="40 % – Zvýraznění1 4 2 3" xfId="315" xr:uid="{00000000-0005-0000-0000-000036010000}"/>
    <cellStyle name="40 % – Zvýraznění1 4 3" xfId="316" xr:uid="{00000000-0005-0000-0000-000037010000}"/>
    <cellStyle name="40 % – Zvýraznění1 4 3 2" xfId="317" xr:uid="{00000000-0005-0000-0000-000038010000}"/>
    <cellStyle name="40 % – Zvýraznění1 4 3 3" xfId="318" xr:uid="{00000000-0005-0000-0000-000039010000}"/>
    <cellStyle name="40 % – Zvýraznění1 4 4" xfId="319" xr:uid="{00000000-0005-0000-0000-00003A010000}"/>
    <cellStyle name="40 % – Zvýraznění1 4 5" xfId="320" xr:uid="{00000000-0005-0000-0000-00003B010000}"/>
    <cellStyle name="40 % – Zvýraznění1 5" xfId="321" xr:uid="{00000000-0005-0000-0000-00003C010000}"/>
    <cellStyle name="40 % – Zvýraznění1 5 2" xfId="322" xr:uid="{00000000-0005-0000-0000-00003D010000}"/>
    <cellStyle name="40 % – Zvýraznění1 5 3" xfId="323" xr:uid="{00000000-0005-0000-0000-00003E010000}"/>
    <cellStyle name="40 % – Zvýraznění1 6" xfId="324" xr:uid="{00000000-0005-0000-0000-00003F010000}"/>
    <cellStyle name="40 % – Zvýraznění1 6 2" xfId="325" xr:uid="{00000000-0005-0000-0000-000040010000}"/>
    <cellStyle name="40 % – Zvýraznění1 6 3" xfId="326" xr:uid="{00000000-0005-0000-0000-000041010000}"/>
    <cellStyle name="40 % – Zvýraznění1 7" xfId="327" xr:uid="{00000000-0005-0000-0000-000042010000}"/>
    <cellStyle name="40 % – Zvýraznění1 7 2" xfId="328" xr:uid="{00000000-0005-0000-0000-000043010000}"/>
    <cellStyle name="40 % – Zvýraznění1 7 3" xfId="329" xr:uid="{00000000-0005-0000-0000-000044010000}"/>
    <cellStyle name="40 % – Zvýraznění1 8" xfId="330" xr:uid="{00000000-0005-0000-0000-000045010000}"/>
    <cellStyle name="40 % – Zvýraznění1 8 2" xfId="331" xr:uid="{00000000-0005-0000-0000-000046010000}"/>
    <cellStyle name="40 % – Zvýraznění1 9" xfId="332" xr:uid="{00000000-0005-0000-0000-000047010000}"/>
    <cellStyle name="40 % – Zvýraznění1 9 2" xfId="333" xr:uid="{00000000-0005-0000-0000-000048010000}"/>
    <cellStyle name="40 % – Zvýraznění2 10" xfId="334" xr:uid="{00000000-0005-0000-0000-000049010000}"/>
    <cellStyle name="40 % – Zvýraznění2 10 2" xfId="335" xr:uid="{00000000-0005-0000-0000-00004A010000}"/>
    <cellStyle name="40 % – Zvýraznění2 11" xfId="336" xr:uid="{00000000-0005-0000-0000-00004B010000}"/>
    <cellStyle name="40 % – Zvýraznění2 12" xfId="337" xr:uid="{00000000-0005-0000-0000-00004C010000}"/>
    <cellStyle name="40 % – Zvýraznění2 13" xfId="338" xr:uid="{00000000-0005-0000-0000-00004D010000}"/>
    <cellStyle name="40 % – Zvýraznění2 14" xfId="339" xr:uid="{00000000-0005-0000-0000-00004E010000}"/>
    <cellStyle name="40 % – Zvýraznění2 15" xfId="340" xr:uid="{00000000-0005-0000-0000-00004F010000}"/>
    <cellStyle name="40 % – Zvýraznění2 2" xfId="341" xr:uid="{00000000-0005-0000-0000-000050010000}"/>
    <cellStyle name="40 % – Zvýraznění2 2 2" xfId="342" xr:uid="{00000000-0005-0000-0000-000051010000}"/>
    <cellStyle name="40 % – Zvýraznění2 2 2 2" xfId="343" xr:uid="{00000000-0005-0000-0000-000052010000}"/>
    <cellStyle name="40 % – Zvýraznění2 2 2 3" xfId="344" xr:uid="{00000000-0005-0000-0000-000053010000}"/>
    <cellStyle name="40 % – Zvýraznění2 2 3" xfId="345" xr:uid="{00000000-0005-0000-0000-000054010000}"/>
    <cellStyle name="40 % – Zvýraznění2 2 3 2" xfId="346" xr:uid="{00000000-0005-0000-0000-000055010000}"/>
    <cellStyle name="40 % – Zvýraznění2 2 3 3" xfId="347" xr:uid="{00000000-0005-0000-0000-000056010000}"/>
    <cellStyle name="40 % – Zvýraznění2 2 4" xfId="348" xr:uid="{00000000-0005-0000-0000-000057010000}"/>
    <cellStyle name="40 % – Zvýraznění2 2 5" xfId="349" xr:uid="{00000000-0005-0000-0000-000058010000}"/>
    <cellStyle name="40 % – Zvýraznění2 3" xfId="350" xr:uid="{00000000-0005-0000-0000-000059010000}"/>
    <cellStyle name="40 % – Zvýraznění2 3 2" xfId="351" xr:uid="{00000000-0005-0000-0000-00005A010000}"/>
    <cellStyle name="40 % – Zvýraznění2 3 2 2" xfId="352" xr:uid="{00000000-0005-0000-0000-00005B010000}"/>
    <cellStyle name="40 % – Zvýraznění2 3 2 3" xfId="353" xr:uid="{00000000-0005-0000-0000-00005C010000}"/>
    <cellStyle name="40 % – Zvýraznění2 3 3" xfId="354" xr:uid="{00000000-0005-0000-0000-00005D010000}"/>
    <cellStyle name="40 % – Zvýraznění2 3 3 2" xfId="355" xr:uid="{00000000-0005-0000-0000-00005E010000}"/>
    <cellStyle name="40 % – Zvýraznění2 3 3 3" xfId="356" xr:uid="{00000000-0005-0000-0000-00005F010000}"/>
    <cellStyle name="40 % – Zvýraznění2 3 4" xfId="357" xr:uid="{00000000-0005-0000-0000-000060010000}"/>
    <cellStyle name="40 % – Zvýraznění2 3 5" xfId="358" xr:uid="{00000000-0005-0000-0000-000061010000}"/>
    <cellStyle name="40 % – Zvýraznění2 4" xfId="359" xr:uid="{00000000-0005-0000-0000-000062010000}"/>
    <cellStyle name="40 % – Zvýraznění2 4 2" xfId="360" xr:uid="{00000000-0005-0000-0000-000063010000}"/>
    <cellStyle name="40 % – Zvýraznění2 4 2 2" xfId="361" xr:uid="{00000000-0005-0000-0000-000064010000}"/>
    <cellStyle name="40 % – Zvýraznění2 4 2 3" xfId="362" xr:uid="{00000000-0005-0000-0000-000065010000}"/>
    <cellStyle name="40 % – Zvýraznění2 4 3" xfId="363" xr:uid="{00000000-0005-0000-0000-000066010000}"/>
    <cellStyle name="40 % – Zvýraznění2 4 3 2" xfId="364" xr:uid="{00000000-0005-0000-0000-000067010000}"/>
    <cellStyle name="40 % – Zvýraznění2 4 3 3" xfId="365" xr:uid="{00000000-0005-0000-0000-000068010000}"/>
    <cellStyle name="40 % – Zvýraznění2 4 4" xfId="366" xr:uid="{00000000-0005-0000-0000-000069010000}"/>
    <cellStyle name="40 % – Zvýraznění2 4 5" xfId="367" xr:uid="{00000000-0005-0000-0000-00006A010000}"/>
    <cellStyle name="40 % – Zvýraznění2 5" xfId="368" xr:uid="{00000000-0005-0000-0000-00006B010000}"/>
    <cellStyle name="40 % – Zvýraznění2 5 2" xfId="369" xr:uid="{00000000-0005-0000-0000-00006C010000}"/>
    <cellStyle name="40 % – Zvýraznění2 5 3" xfId="370" xr:uid="{00000000-0005-0000-0000-00006D010000}"/>
    <cellStyle name="40 % – Zvýraznění2 6" xfId="371" xr:uid="{00000000-0005-0000-0000-00006E010000}"/>
    <cellStyle name="40 % – Zvýraznění2 6 2" xfId="372" xr:uid="{00000000-0005-0000-0000-00006F010000}"/>
    <cellStyle name="40 % – Zvýraznění2 6 3" xfId="373" xr:uid="{00000000-0005-0000-0000-000070010000}"/>
    <cellStyle name="40 % – Zvýraznění2 7" xfId="374" xr:uid="{00000000-0005-0000-0000-000071010000}"/>
    <cellStyle name="40 % – Zvýraznění2 7 2" xfId="375" xr:uid="{00000000-0005-0000-0000-000072010000}"/>
    <cellStyle name="40 % – Zvýraznění2 7 3" xfId="376" xr:uid="{00000000-0005-0000-0000-000073010000}"/>
    <cellStyle name="40 % – Zvýraznění2 8" xfId="377" xr:uid="{00000000-0005-0000-0000-000074010000}"/>
    <cellStyle name="40 % – Zvýraznění2 8 2" xfId="378" xr:uid="{00000000-0005-0000-0000-000075010000}"/>
    <cellStyle name="40 % – Zvýraznění2 9" xfId="379" xr:uid="{00000000-0005-0000-0000-000076010000}"/>
    <cellStyle name="40 % – Zvýraznění2 9 2" xfId="380" xr:uid="{00000000-0005-0000-0000-000077010000}"/>
    <cellStyle name="40 % – Zvýraznění3 10" xfId="381" xr:uid="{00000000-0005-0000-0000-000078010000}"/>
    <cellStyle name="40 % – Zvýraznění3 10 2" xfId="382" xr:uid="{00000000-0005-0000-0000-000079010000}"/>
    <cellStyle name="40 % – Zvýraznění3 11" xfId="383" xr:uid="{00000000-0005-0000-0000-00007A010000}"/>
    <cellStyle name="40 % – Zvýraznění3 12" xfId="384" xr:uid="{00000000-0005-0000-0000-00007B010000}"/>
    <cellStyle name="40 % – Zvýraznění3 13" xfId="385" xr:uid="{00000000-0005-0000-0000-00007C010000}"/>
    <cellStyle name="40 % – Zvýraznění3 14" xfId="386" xr:uid="{00000000-0005-0000-0000-00007D010000}"/>
    <cellStyle name="40 % – Zvýraznění3 15" xfId="387" xr:uid="{00000000-0005-0000-0000-00007E010000}"/>
    <cellStyle name="40 % – Zvýraznění3 2" xfId="388" xr:uid="{00000000-0005-0000-0000-00007F010000}"/>
    <cellStyle name="40 % – Zvýraznění3 2 2" xfId="389" xr:uid="{00000000-0005-0000-0000-000080010000}"/>
    <cellStyle name="40 % – Zvýraznění3 2 2 2" xfId="390" xr:uid="{00000000-0005-0000-0000-000081010000}"/>
    <cellStyle name="40 % – Zvýraznění3 2 2 3" xfId="391" xr:uid="{00000000-0005-0000-0000-000082010000}"/>
    <cellStyle name="40 % – Zvýraznění3 2 3" xfId="392" xr:uid="{00000000-0005-0000-0000-000083010000}"/>
    <cellStyle name="40 % – Zvýraznění3 2 3 2" xfId="393" xr:uid="{00000000-0005-0000-0000-000084010000}"/>
    <cellStyle name="40 % – Zvýraznění3 2 3 3" xfId="394" xr:uid="{00000000-0005-0000-0000-000085010000}"/>
    <cellStyle name="40 % – Zvýraznění3 2 4" xfId="395" xr:uid="{00000000-0005-0000-0000-000086010000}"/>
    <cellStyle name="40 % – Zvýraznění3 2 5" xfId="396" xr:uid="{00000000-0005-0000-0000-000087010000}"/>
    <cellStyle name="40 % – Zvýraznění3 3" xfId="397" xr:uid="{00000000-0005-0000-0000-000088010000}"/>
    <cellStyle name="40 % – Zvýraznění3 3 2" xfId="398" xr:uid="{00000000-0005-0000-0000-000089010000}"/>
    <cellStyle name="40 % – Zvýraznění3 3 2 2" xfId="399" xr:uid="{00000000-0005-0000-0000-00008A010000}"/>
    <cellStyle name="40 % – Zvýraznění3 3 2 3" xfId="400" xr:uid="{00000000-0005-0000-0000-00008B010000}"/>
    <cellStyle name="40 % – Zvýraznění3 3 3" xfId="401" xr:uid="{00000000-0005-0000-0000-00008C010000}"/>
    <cellStyle name="40 % – Zvýraznění3 3 3 2" xfId="402" xr:uid="{00000000-0005-0000-0000-00008D010000}"/>
    <cellStyle name="40 % – Zvýraznění3 3 3 3" xfId="403" xr:uid="{00000000-0005-0000-0000-00008E010000}"/>
    <cellStyle name="40 % – Zvýraznění3 3 4" xfId="404" xr:uid="{00000000-0005-0000-0000-00008F010000}"/>
    <cellStyle name="40 % – Zvýraznění3 3 5" xfId="405" xr:uid="{00000000-0005-0000-0000-000090010000}"/>
    <cellStyle name="40 % – Zvýraznění3 4" xfId="406" xr:uid="{00000000-0005-0000-0000-000091010000}"/>
    <cellStyle name="40 % – Zvýraznění3 4 2" xfId="407" xr:uid="{00000000-0005-0000-0000-000092010000}"/>
    <cellStyle name="40 % – Zvýraznění3 4 2 2" xfId="408" xr:uid="{00000000-0005-0000-0000-000093010000}"/>
    <cellStyle name="40 % – Zvýraznění3 4 2 3" xfId="409" xr:uid="{00000000-0005-0000-0000-000094010000}"/>
    <cellStyle name="40 % – Zvýraznění3 4 3" xfId="410" xr:uid="{00000000-0005-0000-0000-000095010000}"/>
    <cellStyle name="40 % – Zvýraznění3 4 3 2" xfId="411" xr:uid="{00000000-0005-0000-0000-000096010000}"/>
    <cellStyle name="40 % – Zvýraznění3 4 3 3" xfId="412" xr:uid="{00000000-0005-0000-0000-000097010000}"/>
    <cellStyle name="40 % – Zvýraznění3 4 4" xfId="413" xr:uid="{00000000-0005-0000-0000-000098010000}"/>
    <cellStyle name="40 % – Zvýraznění3 4 5" xfId="414" xr:uid="{00000000-0005-0000-0000-000099010000}"/>
    <cellStyle name="40 % – Zvýraznění3 5" xfId="415" xr:uid="{00000000-0005-0000-0000-00009A010000}"/>
    <cellStyle name="40 % – Zvýraznění3 5 2" xfId="416" xr:uid="{00000000-0005-0000-0000-00009B010000}"/>
    <cellStyle name="40 % – Zvýraznění3 5 3" xfId="417" xr:uid="{00000000-0005-0000-0000-00009C010000}"/>
    <cellStyle name="40 % – Zvýraznění3 6" xfId="418" xr:uid="{00000000-0005-0000-0000-00009D010000}"/>
    <cellStyle name="40 % – Zvýraznění3 6 2" xfId="419" xr:uid="{00000000-0005-0000-0000-00009E010000}"/>
    <cellStyle name="40 % – Zvýraznění3 6 3" xfId="420" xr:uid="{00000000-0005-0000-0000-00009F010000}"/>
    <cellStyle name="40 % – Zvýraznění3 7" xfId="421" xr:uid="{00000000-0005-0000-0000-0000A0010000}"/>
    <cellStyle name="40 % – Zvýraznění3 7 2" xfId="422" xr:uid="{00000000-0005-0000-0000-0000A1010000}"/>
    <cellStyle name="40 % – Zvýraznění3 7 3" xfId="423" xr:uid="{00000000-0005-0000-0000-0000A2010000}"/>
    <cellStyle name="40 % – Zvýraznění3 8" xfId="424" xr:uid="{00000000-0005-0000-0000-0000A3010000}"/>
    <cellStyle name="40 % – Zvýraznění3 8 2" xfId="425" xr:uid="{00000000-0005-0000-0000-0000A4010000}"/>
    <cellStyle name="40 % – Zvýraznění3 9" xfId="426" xr:uid="{00000000-0005-0000-0000-0000A5010000}"/>
    <cellStyle name="40 % – Zvýraznění3 9 2" xfId="427" xr:uid="{00000000-0005-0000-0000-0000A6010000}"/>
    <cellStyle name="40 % – Zvýraznění4 10" xfId="428" xr:uid="{00000000-0005-0000-0000-0000A7010000}"/>
    <cellStyle name="40 % – Zvýraznění4 10 2" xfId="429" xr:uid="{00000000-0005-0000-0000-0000A8010000}"/>
    <cellStyle name="40 % – Zvýraznění4 11" xfId="430" xr:uid="{00000000-0005-0000-0000-0000A9010000}"/>
    <cellStyle name="40 % – Zvýraznění4 12" xfId="431" xr:uid="{00000000-0005-0000-0000-0000AA010000}"/>
    <cellStyle name="40 % – Zvýraznění4 13" xfId="432" xr:uid="{00000000-0005-0000-0000-0000AB010000}"/>
    <cellStyle name="40 % – Zvýraznění4 14" xfId="433" xr:uid="{00000000-0005-0000-0000-0000AC010000}"/>
    <cellStyle name="40 % – Zvýraznění4 15" xfId="434" xr:uid="{00000000-0005-0000-0000-0000AD010000}"/>
    <cellStyle name="40 % – Zvýraznění4 2" xfId="435" xr:uid="{00000000-0005-0000-0000-0000AE010000}"/>
    <cellStyle name="40 % – Zvýraznění4 2 2" xfId="436" xr:uid="{00000000-0005-0000-0000-0000AF010000}"/>
    <cellStyle name="40 % – Zvýraznění4 2 2 2" xfId="437" xr:uid="{00000000-0005-0000-0000-0000B0010000}"/>
    <cellStyle name="40 % – Zvýraznění4 2 2 3" xfId="438" xr:uid="{00000000-0005-0000-0000-0000B1010000}"/>
    <cellStyle name="40 % – Zvýraznění4 2 3" xfId="439" xr:uid="{00000000-0005-0000-0000-0000B2010000}"/>
    <cellStyle name="40 % – Zvýraznění4 2 3 2" xfId="440" xr:uid="{00000000-0005-0000-0000-0000B3010000}"/>
    <cellStyle name="40 % – Zvýraznění4 2 3 3" xfId="441" xr:uid="{00000000-0005-0000-0000-0000B4010000}"/>
    <cellStyle name="40 % – Zvýraznění4 2 4" xfId="442" xr:uid="{00000000-0005-0000-0000-0000B5010000}"/>
    <cellStyle name="40 % – Zvýraznění4 2 5" xfId="443" xr:uid="{00000000-0005-0000-0000-0000B6010000}"/>
    <cellStyle name="40 % – Zvýraznění4 3" xfId="444" xr:uid="{00000000-0005-0000-0000-0000B7010000}"/>
    <cellStyle name="40 % – Zvýraznění4 3 2" xfId="445" xr:uid="{00000000-0005-0000-0000-0000B8010000}"/>
    <cellStyle name="40 % – Zvýraznění4 3 2 2" xfId="446" xr:uid="{00000000-0005-0000-0000-0000B9010000}"/>
    <cellStyle name="40 % – Zvýraznění4 3 2 3" xfId="447" xr:uid="{00000000-0005-0000-0000-0000BA010000}"/>
    <cellStyle name="40 % – Zvýraznění4 3 3" xfId="448" xr:uid="{00000000-0005-0000-0000-0000BB010000}"/>
    <cellStyle name="40 % – Zvýraznění4 3 3 2" xfId="449" xr:uid="{00000000-0005-0000-0000-0000BC010000}"/>
    <cellStyle name="40 % – Zvýraznění4 3 3 3" xfId="450" xr:uid="{00000000-0005-0000-0000-0000BD010000}"/>
    <cellStyle name="40 % – Zvýraznění4 3 4" xfId="451" xr:uid="{00000000-0005-0000-0000-0000BE010000}"/>
    <cellStyle name="40 % – Zvýraznění4 3 5" xfId="452" xr:uid="{00000000-0005-0000-0000-0000BF010000}"/>
    <cellStyle name="40 % – Zvýraznění4 4" xfId="453" xr:uid="{00000000-0005-0000-0000-0000C0010000}"/>
    <cellStyle name="40 % – Zvýraznění4 4 2" xfId="454" xr:uid="{00000000-0005-0000-0000-0000C1010000}"/>
    <cellStyle name="40 % – Zvýraznění4 4 2 2" xfId="455" xr:uid="{00000000-0005-0000-0000-0000C2010000}"/>
    <cellStyle name="40 % – Zvýraznění4 4 2 3" xfId="456" xr:uid="{00000000-0005-0000-0000-0000C3010000}"/>
    <cellStyle name="40 % – Zvýraznění4 4 3" xfId="457" xr:uid="{00000000-0005-0000-0000-0000C4010000}"/>
    <cellStyle name="40 % – Zvýraznění4 4 3 2" xfId="458" xr:uid="{00000000-0005-0000-0000-0000C5010000}"/>
    <cellStyle name="40 % – Zvýraznění4 4 3 3" xfId="459" xr:uid="{00000000-0005-0000-0000-0000C6010000}"/>
    <cellStyle name="40 % – Zvýraznění4 4 4" xfId="460" xr:uid="{00000000-0005-0000-0000-0000C7010000}"/>
    <cellStyle name="40 % – Zvýraznění4 4 5" xfId="461" xr:uid="{00000000-0005-0000-0000-0000C8010000}"/>
    <cellStyle name="40 % – Zvýraznění4 5" xfId="462" xr:uid="{00000000-0005-0000-0000-0000C9010000}"/>
    <cellStyle name="40 % – Zvýraznění4 5 2" xfId="463" xr:uid="{00000000-0005-0000-0000-0000CA010000}"/>
    <cellStyle name="40 % – Zvýraznění4 5 3" xfId="464" xr:uid="{00000000-0005-0000-0000-0000CB010000}"/>
    <cellStyle name="40 % – Zvýraznění4 6" xfId="465" xr:uid="{00000000-0005-0000-0000-0000CC010000}"/>
    <cellStyle name="40 % – Zvýraznění4 6 2" xfId="466" xr:uid="{00000000-0005-0000-0000-0000CD010000}"/>
    <cellStyle name="40 % – Zvýraznění4 6 3" xfId="467" xr:uid="{00000000-0005-0000-0000-0000CE010000}"/>
    <cellStyle name="40 % – Zvýraznění4 7" xfId="468" xr:uid="{00000000-0005-0000-0000-0000CF010000}"/>
    <cellStyle name="40 % – Zvýraznění4 7 2" xfId="469" xr:uid="{00000000-0005-0000-0000-0000D0010000}"/>
    <cellStyle name="40 % – Zvýraznění4 7 3" xfId="470" xr:uid="{00000000-0005-0000-0000-0000D1010000}"/>
    <cellStyle name="40 % – Zvýraznění4 8" xfId="471" xr:uid="{00000000-0005-0000-0000-0000D2010000}"/>
    <cellStyle name="40 % – Zvýraznění4 8 2" xfId="472" xr:uid="{00000000-0005-0000-0000-0000D3010000}"/>
    <cellStyle name="40 % – Zvýraznění4 9" xfId="473" xr:uid="{00000000-0005-0000-0000-0000D4010000}"/>
    <cellStyle name="40 % – Zvýraznění4 9 2" xfId="474" xr:uid="{00000000-0005-0000-0000-0000D5010000}"/>
    <cellStyle name="40 % – Zvýraznění5 10" xfId="475" xr:uid="{00000000-0005-0000-0000-0000D6010000}"/>
    <cellStyle name="40 % – Zvýraznění5 10 2" xfId="476" xr:uid="{00000000-0005-0000-0000-0000D7010000}"/>
    <cellStyle name="40 % – Zvýraznění5 11" xfId="477" xr:uid="{00000000-0005-0000-0000-0000D8010000}"/>
    <cellStyle name="40 % – Zvýraznění5 12" xfId="478" xr:uid="{00000000-0005-0000-0000-0000D9010000}"/>
    <cellStyle name="40 % – Zvýraznění5 13" xfId="479" xr:uid="{00000000-0005-0000-0000-0000DA010000}"/>
    <cellStyle name="40 % – Zvýraznění5 14" xfId="480" xr:uid="{00000000-0005-0000-0000-0000DB010000}"/>
    <cellStyle name="40 % – Zvýraznění5 15" xfId="481" xr:uid="{00000000-0005-0000-0000-0000DC010000}"/>
    <cellStyle name="40 % – Zvýraznění5 2" xfId="482" xr:uid="{00000000-0005-0000-0000-0000DD010000}"/>
    <cellStyle name="40 % – Zvýraznění5 2 2" xfId="483" xr:uid="{00000000-0005-0000-0000-0000DE010000}"/>
    <cellStyle name="40 % – Zvýraznění5 2 2 2" xfId="484" xr:uid="{00000000-0005-0000-0000-0000DF010000}"/>
    <cellStyle name="40 % – Zvýraznění5 2 2 3" xfId="485" xr:uid="{00000000-0005-0000-0000-0000E0010000}"/>
    <cellStyle name="40 % – Zvýraznění5 2 3" xfId="486" xr:uid="{00000000-0005-0000-0000-0000E1010000}"/>
    <cellStyle name="40 % – Zvýraznění5 2 3 2" xfId="487" xr:uid="{00000000-0005-0000-0000-0000E2010000}"/>
    <cellStyle name="40 % – Zvýraznění5 2 3 3" xfId="488" xr:uid="{00000000-0005-0000-0000-0000E3010000}"/>
    <cellStyle name="40 % – Zvýraznění5 2 4" xfId="489" xr:uid="{00000000-0005-0000-0000-0000E4010000}"/>
    <cellStyle name="40 % – Zvýraznění5 2 5" xfId="490" xr:uid="{00000000-0005-0000-0000-0000E5010000}"/>
    <cellStyle name="40 % – Zvýraznění5 3" xfId="491" xr:uid="{00000000-0005-0000-0000-0000E6010000}"/>
    <cellStyle name="40 % – Zvýraznění5 3 2" xfId="492" xr:uid="{00000000-0005-0000-0000-0000E7010000}"/>
    <cellStyle name="40 % – Zvýraznění5 3 2 2" xfId="493" xr:uid="{00000000-0005-0000-0000-0000E8010000}"/>
    <cellStyle name="40 % – Zvýraznění5 3 2 3" xfId="494" xr:uid="{00000000-0005-0000-0000-0000E9010000}"/>
    <cellStyle name="40 % – Zvýraznění5 3 3" xfId="495" xr:uid="{00000000-0005-0000-0000-0000EA010000}"/>
    <cellStyle name="40 % – Zvýraznění5 3 3 2" xfId="496" xr:uid="{00000000-0005-0000-0000-0000EB010000}"/>
    <cellStyle name="40 % – Zvýraznění5 3 3 3" xfId="497" xr:uid="{00000000-0005-0000-0000-0000EC010000}"/>
    <cellStyle name="40 % – Zvýraznění5 3 4" xfId="498" xr:uid="{00000000-0005-0000-0000-0000ED010000}"/>
    <cellStyle name="40 % – Zvýraznění5 3 5" xfId="499" xr:uid="{00000000-0005-0000-0000-0000EE010000}"/>
    <cellStyle name="40 % – Zvýraznění5 4" xfId="500" xr:uid="{00000000-0005-0000-0000-0000EF010000}"/>
    <cellStyle name="40 % – Zvýraznění5 4 2" xfId="501" xr:uid="{00000000-0005-0000-0000-0000F0010000}"/>
    <cellStyle name="40 % – Zvýraznění5 4 2 2" xfId="502" xr:uid="{00000000-0005-0000-0000-0000F1010000}"/>
    <cellStyle name="40 % – Zvýraznění5 4 2 3" xfId="503" xr:uid="{00000000-0005-0000-0000-0000F2010000}"/>
    <cellStyle name="40 % – Zvýraznění5 4 3" xfId="504" xr:uid="{00000000-0005-0000-0000-0000F3010000}"/>
    <cellStyle name="40 % – Zvýraznění5 4 3 2" xfId="505" xr:uid="{00000000-0005-0000-0000-0000F4010000}"/>
    <cellStyle name="40 % – Zvýraznění5 4 3 3" xfId="506" xr:uid="{00000000-0005-0000-0000-0000F5010000}"/>
    <cellStyle name="40 % – Zvýraznění5 4 4" xfId="507" xr:uid="{00000000-0005-0000-0000-0000F6010000}"/>
    <cellStyle name="40 % – Zvýraznění5 4 5" xfId="508" xr:uid="{00000000-0005-0000-0000-0000F7010000}"/>
    <cellStyle name="40 % – Zvýraznění5 5" xfId="509" xr:uid="{00000000-0005-0000-0000-0000F8010000}"/>
    <cellStyle name="40 % – Zvýraznění5 5 2" xfId="510" xr:uid="{00000000-0005-0000-0000-0000F9010000}"/>
    <cellStyle name="40 % – Zvýraznění5 5 3" xfId="511" xr:uid="{00000000-0005-0000-0000-0000FA010000}"/>
    <cellStyle name="40 % – Zvýraznění5 6" xfId="512" xr:uid="{00000000-0005-0000-0000-0000FB010000}"/>
    <cellStyle name="40 % – Zvýraznění5 6 2" xfId="513" xr:uid="{00000000-0005-0000-0000-0000FC010000}"/>
    <cellStyle name="40 % – Zvýraznění5 6 3" xfId="514" xr:uid="{00000000-0005-0000-0000-0000FD010000}"/>
    <cellStyle name="40 % – Zvýraznění5 7" xfId="515" xr:uid="{00000000-0005-0000-0000-0000FE010000}"/>
    <cellStyle name="40 % – Zvýraznění5 7 2" xfId="516" xr:uid="{00000000-0005-0000-0000-0000FF010000}"/>
    <cellStyle name="40 % – Zvýraznění5 7 3" xfId="517" xr:uid="{00000000-0005-0000-0000-000000020000}"/>
    <cellStyle name="40 % – Zvýraznění5 8" xfId="518" xr:uid="{00000000-0005-0000-0000-000001020000}"/>
    <cellStyle name="40 % – Zvýraznění5 8 2" xfId="519" xr:uid="{00000000-0005-0000-0000-000002020000}"/>
    <cellStyle name="40 % – Zvýraznění5 9" xfId="520" xr:uid="{00000000-0005-0000-0000-000003020000}"/>
    <cellStyle name="40 % – Zvýraznění5 9 2" xfId="521" xr:uid="{00000000-0005-0000-0000-000004020000}"/>
    <cellStyle name="40 % – Zvýraznění6 10" xfId="522" xr:uid="{00000000-0005-0000-0000-000005020000}"/>
    <cellStyle name="40 % – Zvýraznění6 10 2" xfId="523" xr:uid="{00000000-0005-0000-0000-000006020000}"/>
    <cellStyle name="40 % – Zvýraznění6 11" xfId="524" xr:uid="{00000000-0005-0000-0000-000007020000}"/>
    <cellStyle name="40 % – Zvýraznění6 12" xfId="525" xr:uid="{00000000-0005-0000-0000-000008020000}"/>
    <cellStyle name="40 % – Zvýraznění6 13" xfId="526" xr:uid="{00000000-0005-0000-0000-000009020000}"/>
    <cellStyle name="40 % – Zvýraznění6 14" xfId="527" xr:uid="{00000000-0005-0000-0000-00000A020000}"/>
    <cellStyle name="40 % – Zvýraznění6 15" xfId="528" xr:uid="{00000000-0005-0000-0000-00000B020000}"/>
    <cellStyle name="40 % – Zvýraznění6 2" xfId="529" xr:uid="{00000000-0005-0000-0000-00000C020000}"/>
    <cellStyle name="40 % – Zvýraznění6 2 2" xfId="530" xr:uid="{00000000-0005-0000-0000-00000D020000}"/>
    <cellStyle name="40 % – Zvýraznění6 2 2 2" xfId="531" xr:uid="{00000000-0005-0000-0000-00000E020000}"/>
    <cellStyle name="40 % – Zvýraznění6 2 2 3" xfId="532" xr:uid="{00000000-0005-0000-0000-00000F020000}"/>
    <cellStyle name="40 % – Zvýraznění6 2 3" xfId="533" xr:uid="{00000000-0005-0000-0000-000010020000}"/>
    <cellStyle name="40 % – Zvýraznění6 2 3 2" xfId="534" xr:uid="{00000000-0005-0000-0000-000011020000}"/>
    <cellStyle name="40 % – Zvýraznění6 2 3 3" xfId="535" xr:uid="{00000000-0005-0000-0000-000012020000}"/>
    <cellStyle name="40 % – Zvýraznění6 2 4" xfId="536" xr:uid="{00000000-0005-0000-0000-000013020000}"/>
    <cellStyle name="40 % – Zvýraznění6 2 5" xfId="537" xr:uid="{00000000-0005-0000-0000-000014020000}"/>
    <cellStyle name="40 % – Zvýraznění6 3" xfId="538" xr:uid="{00000000-0005-0000-0000-000015020000}"/>
    <cellStyle name="40 % – Zvýraznění6 3 2" xfId="539" xr:uid="{00000000-0005-0000-0000-000016020000}"/>
    <cellStyle name="40 % – Zvýraznění6 3 2 2" xfId="540" xr:uid="{00000000-0005-0000-0000-000017020000}"/>
    <cellStyle name="40 % – Zvýraznění6 3 2 3" xfId="541" xr:uid="{00000000-0005-0000-0000-000018020000}"/>
    <cellStyle name="40 % – Zvýraznění6 3 3" xfId="542" xr:uid="{00000000-0005-0000-0000-000019020000}"/>
    <cellStyle name="40 % – Zvýraznění6 3 3 2" xfId="543" xr:uid="{00000000-0005-0000-0000-00001A020000}"/>
    <cellStyle name="40 % – Zvýraznění6 3 3 3" xfId="544" xr:uid="{00000000-0005-0000-0000-00001B020000}"/>
    <cellStyle name="40 % – Zvýraznění6 3 4" xfId="545" xr:uid="{00000000-0005-0000-0000-00001C020000}"/>
    <cellStyle name="40 % – Zvýraznění6 3 5" xfId="546" xr:uid="{00000000-0005-0000-0000-00001D020000}"/>
    <cellStyle name="40 % – Zvýraznění6 4" xfId="547" xr:uid="{00000000-0005-0000-0000-00001E020000}"/>
    <cellStyle name="40 % – Zvýraznění6 4 2" xfId="548" xr:uid="{00000000-0005-0000-0000-00001F020000}"/>
    <cellStyle name="40 % – Zvýraznění6 4 2 2" xfId="549" xr:uid="{00000000-0005-0000-0000-000020020000}"/>
    <cellStyle name="40 % – Zvýraznění6 4 2 3" xfId="550" xr:uid="{00000000-0005-0000-0000-000021020000}"/>
    <cellStyle name="40 % – Zvýraznění6 4 3" xfId="551" xr:uid="{00000000-0005-0000-0000-000022020000}"/>
    <cellStyle name="40 % – Zvýraznění6 4 3 2" xfId="552" xr:uid="{00000000-0005-0000-0000-000023020000}"/>
    <cellStyle name="40 % – Zvýraznění6 4 3 3" xfId="553" xr:uid="{00000000-0005-0000-0000-000024020000}"/>
    <cellStyle name="40 % – Zvýraznění6 4 4" xfId="554" xr:uid="{00000000-0005-0000-0000-000025020000}"/>
    <cellStyle name="40 % – Zvýraznění6 4 5" xfId="555" xr:uid="{00000000-0005-0000-0000-000026020000}"/>
    <cellStyle name="40 % – Zvýraznění6 5" xfId="556" xr:uid="{00000000-0005-0000-0000-000027020000}"/>
    <cellStyle name="40 % – Zvýraznění6 5 2" xfId="557" xr:uid="{00000000-0005-0000-0000-000028020000}"/>
    <cellStyle name="40 % – Zvýraznění6 5 3" xfId="558" xr:uid="{00000000-0005-0000-0000-000029020000}"/>
    <cellStyle name="40 % – Zvýraznění6 6" xfId="559" xr:uid="{00000000-0005-0000-0000-00002A020000}"/>
    <cellStyle name="40 % – Zvýraznění6 6 2" xfId="560" xr:uid="{00000000-0005-0000-0000-00002B020000}"/>
    <cellStyle name="40 % – Zvýraznění6 6 3" xfId="561" xr:uid="{00000000-0005-0000-0000-00002C020000}"/>
    <cellStyle name="40 % – Zvýraznění6 7" xfId="562" xr:uid="{00000000-0005-0000-0000-00002D020000}"/>
    <cellStyle name="40 % – Zvýraznění6 7 2" xfId="563" xr:uid="{00000000-0005-0000-0000-00002E020000}"/>
    <cellStyle name="40 % – Zvýraznění6 7 3" xfId="564" xr:uid="{00000000-0005-0000-0000-00002F020000}"/>
    <cellStyle name="40 % – Zvýraznění6 8" xfId="565" xr:uid="{00000000-0005-0000-0000-000030020000}"/>
    <cellStyle name="40 % – Zvýraznění6 8 2" xfId="566" xr:uid="{00000000-0005-0000-0000-000031020000}"/>
    <cellStyle name="40 % – Zvýraznění6 9" xfId="567" xr:uid="{00000000-0005-0000-0000-000032020000}"/>
    <cellStyle name="40 % – Zvýraznění6 9 2" xfId="568" xr:uid="{00000000-0005-0000-0000-000033020000}"/>
    <cellStyle name="Heading 1 1" xfId="569" xr:uid="{00000000-0005-0000-0000-000034020000}"/>
    <cellStyle name="Heading1 1" xfId="570" xr:uid="{00000000-0005-0000-0000-000035020000}"/>
    <cellStyle name="Hypertextový odkaz 10" xfId="571" xr:uid="{00000000-0005-0000-0000-000036020000}"/>
    <cellStyle name="Hypertextový odkaz 10 2" xfId="572" xr:uid="{00000000-0005-0000-0000-000037020000}"/>
    <cellStyle name="Hypertextový odkaz 11" xfId="573" xr:uid="{00000000-0005-0000-0000-000038020000}"/>
    <cellStyle name="Hypertextový odkaz 2" xfId="574" xr:uid="{00000000-0005-0000-0000-000039020000}"/>
    <cellStyle name="Hypertextový odkaz 2 2" xfId="575" xr:uid="{00000000-0005-0000-0000-00003A020000}"/>
    <cellStyle name="Hypertextový odkaz 2 2 2" xfId="576" xr:uid="{00000000-0005-0000-0000-00003B020000}"/>
    <cellStyle name="Hypertextový odkaz 2 2 3" xfId="577" xr:uid="{00000000-0005-0000-0000-00003C020000}"/>
    <cellStyle name="Hypertextový odkaz 2 3" xfId="578" xr:uid="{00000000-0005-0000-0000-00003D020000}"/>
    <cellStyle name="Hypertextový odkaz 2 3 2" xfId="579" xr:uid="{00000000-0005-0000-0000-00003E020000}"/>
    <cellStyle name="Hypertextový odkaz 2 4" xfId="580" xr:uid="{00000000-0005-0000-0000-00003F020000}"/>
    <cellStyle name="Hypertextový odkaz 2 5" xfId="581" xr:uid="{00000000-0005-0000-0000-000040020000}"/>
    <cellStyle name="Hypertextový odkaz 3" xfId="582" xr:uid="{00000000-0005-0000-0000-000041020000}"/>
    <cellStyle name="Hypertextový odkaz 3 2" xfId="583" xr:uid="{00000000-0005-0000-0000-000042020000}"/>
    <cellStyle name="Hypertextový odkaz 3 2 2" xfId="584" xr:uid="{00000000-0005-0000-0000-000043020000}"/>
    <cellStyle name="Hypertextový odkaz 3 3" xfId="585" xr:uid="{00000000-0005-0000-0000-000044020000}"/>
    <cellStyle name="Hypertextový odkaz 4" xfId="586" xr:uid="{00000000-0005-0000-0000-000045020000}"/>
    <cellStyle name="Hypertextový odkaz 4 2" xfId="587" xr:uid="{00000000-0005-0000-0000-000046020000}"/>
    <cellStyle name="Hypertextový odkaz 4 2 2" xfId="588" xr:uid="{00000000-0005-0000-0000-000047020000}"/>
    <cellStyle name="Hypertextový odkaz 4 2 3" xfId="589" xr:uid="{00000000-0005-0000-0000-000048020000}"/>
    <cellStyle name="Hypertextový odkaz 4 3" xfId="590" xr:uid="{00000000-0005-0000-0000-000049020000}"/>
    <cellStyle name="Hypertextový odkaz 4 3 2" xfId="591" xr:uid="{00000000-0005-0000-0000-00004A020000}"/>
    <cellStyle name="Hypertextový odkaz 4 4" xfId="592" xr:uid="{00000000-0005-0000-0000-00004B020000}"/>
    <cellStyle name="Hypertextový odkaz 5" xfId="593" xr:uid="{00000000-0005-0000-0000-00004C020000}"/>
    <cellStyle name="Hypertextový odkaz 5 2" xfId="594" xr:uid="{00000000-0005-0000-0000-00004D020000}"/>
    <cellStyle name="Hypertextový odkaz 5 2 2" xfId="595" xr:uid="{00000000-0005-0000-0000-00004E020000}"/>
    <cellStyle name="Hypertextový odkaz 5 2 3" xfId="596" xr:uid="{00000000-0005-0000-0000-00004F020000}"/>
    <cellStyle name="Hypertextový odkaz 5 3" xfId="597" xr:uid="{00000000-0005-0000-0000-000050020000}"/>
    <cellStyle name="Hypertextový odkaz 5 3 2" xfId="598" xr:uid="{00000000-0005-0000-0000-000051020000}"/>
    <cellStyle name="Hypertextový odkaz 5 3 3" xfId="599" xr:uid="{00000000-0005-0000-0000-000052020000}"/>
    <cellStyle name="Hypertextový odkaz 5 4" xfId="600" xr:uid="{00000000-0005-0000-0000-000053020000}"/>
    <cellStyle name="Hypertextový odkaz 5 4 2" xfId="601" xr:uid="{00000000-0005-0000-0000-000054020000}"/>
    <cellStyle name="Hypertextový odkaz 5 4 3" xfId="602" xr:uid="{00000000-0005-0000-0000-000055020000}"/>
    <cellStyle name="Hypertextový odkaz 5 5" xfId="603" xr:uid="{00000000-0005-0000-0000-000056020000}"/>
    <cellStyle name="Hypertextový odkaz 5 6" xfId="604" xr:uid="{00000000-0005-0000-0000-000057020000}"/>
    <cellStyle name="Hypertextový odkaz 6" xfId="605" xr:uid="{00000000-0005-0000-0000-000058020000}"/>
    <cellStyle name="Hypertextový odkaz 6 2" xfId="606" xr:uid="{00000000-0005-0000-0000-000059020000}"/>
    <cellStyle name="Hypertextový odkaz 6 2 2" xfId="607" xr:uid="{00000000-0005-0000-0000-00005A020000}"/>
    <cellStyle name="Hypertextový odkaz 6 3" xfId="608" xr:uid="{00000000-0005-0000-0000-00005B020000}"/>
    <cellStyle name="Hypertextový odkaz 6 3 2" xfId="609" xr:uid="{00000000-0005-0000-0000-00005C020000}"/>
    <cellStyle name="Hypertextový odkaz 6 4" xfId="610" xr:uid="{00000000-0005-0000-0000-00005D020000}"/>
    <cellStyle name="Hypertextový odkaz 6 5" xfId="611" xr:uid="{00000000-0005-0000-0000-00005E020000}"/>
    <cellStyle name="Hypertextový odkaz 7" xfId="612" xr:uid="{00000000-0005-0000-0000-00005F020000}"/>
    <cellStyle name="Hypertextový odkaz 7 2" xfId="613" xr:uid="{00000000-0005-0000-0000-000060020000}"/>
    <cellStyle name="Hypertextový odkaz 7 2 2" xfId="614" xr:uid="{00000000-0005-0000-0000-000061020000}"/>
    <cellStyle name="Hypertextový odkaz 7 3" xfId="615" xr:uid="{00000000-0005-0000-0000-000062020000}"/>
    <cellStyle name="Hypertextový odkaz 7 3 2" xfId="616" xr:uid="{00000000-0005-0000-0000-000063020000}"/>
    <cellStyle name="Hypertextový odkaz 7 4" xfId="617" xr:uid="{00000000-0005-0000-0000-000064020000}"/>
    <cellStyle name="Hypertextový odkaz 7 5" xfId="618" xr:uid="{00000000-0005-0000-0000-000065020000}"/>
    <cellStyle name="Hypertextový odkaz 8" xfId="619" xr:uid="{00000000-0005-0000-0000-000066020000}"/>
    <cellStyle name="Hypertextový odkaz 8 2" xfId="620" xr:uid="{00000000-0005-0000-0000-000067020000}"/>
    <cellStyle name="Hypertextový odkaz 9" xfId="621" xr:uid="{00000000-0005-0000-0000-000068020000}"/>
    <cellStyle name="Hypertextový odkaz 9 2" xfId="622" xr:uid="{00000000-0005-0000-0000-000069020000}"/>
    <cellStyle name="Normální" xfId="0" builtinId="0"/>
    <cellStyle name="Normální 10" xfId="623" xr:uid="{00000000-0005-0000-0000-00006B020000}"/>
    <cellStyle name="Normální 11" xfId="624" xr:uid="{00000000-0005-0000-0000-00006C020000}"/>
    <cellStyle name="Normální 12" xfId="625" xr:uid="{00000000-0005-0000-0000-00006D020000}"/>
    <cellStyle name="Normální 12 2" xfId="626" xr:uid="{00000000-0005-0000-0000-00006E020000}"/>
    <cellStyle name="Normální 12 3" xfId="627" xr:uid="{00000000-0005-0000-0000-00006F020000}"/>
    <cellStyle name="Normální 13" xfId="628" xr:uid="{00000000-0005-0000-0000-000070020000}"/>
    <cellStyle name="Normální 13 2" xfId="629" xr:uid="{00000000-0005-0000-0000-000071020000}"/>
    <cellStyle name="Normální 13 2 2" xfId="630" xr:uid="{00000000-0005-0000-0000-000072020000}"/>
    <cellStyle name="Normální 13 2 3" xfId="631" xr:uid="{00000000-0005-0000-0000-000073020000}"/>
    <cellStyle name="Normální 13 3" xfId="632" xr:uid="{00000000-0005-0000-0000-000074020000}"/>
    <cellStyle name="Normální 13 3 2" xfId="633" xr:uid="{00000000-0005-0000-0000-000075020000}"/>
    <cellStyle name="Normální 13 3 3" xfId="634" xr:uid="{00000000-0005-0000-0000-000076020000}"/>
    <cellStyle name="Normální 13 4" xfId="635" xr:uid="{00000000-0005-0000-0000-000077020000}"/>
    <cellStyle name="Normální 13 5" xfId="636" xr:uid="{00000000-0005-0000-0000-000078020000}"/>
    <cellStyle name="Normální 13 6" xfId="637" xr:uid="{00000000-0005-0000-0000-000079020000}"/>
    <cellStyle name="Normální 14" xfId="638" xr:uid="{00000000-0005-0000-0000-00007A020000}"/>
    <cellStyle name="Normální 15" xfId="639" xr:uid="{00000000-0005-0000-0000-00007B020000}"/>
    <cellStyle name="Normální 16" xfId="640" xr:uid="{00000000-0005-0000-0000-00007C020000}"/>
    <cellStyle name="Normální 16 2" xfId="641" xr:uid="{00000000-0005-0000-0000-00007D020000}"/>
    <cellStyle name="Normální 16 3" xfId="642" xr:uid="{00000000-0005-0000-0000-00007E020000}"/>
    <cellStyle name="Normální 16 3 2" xfId="643" xr:uid="{00000000-0005-0000-0000-00007F020000}"/>
    <cellStyle name="Normální 16 4" xfId="644" xr:uid="{00000000-0005-0000-0000-000080020000}"/>
    <cellStyle name="Normální 17" xfId="645" xr:uid="{00000000-0005-0000-0000-000081020000}"/>
    <cellStyle name="Normální 17 2" xfId="646" xr:uid="{00000000-0005-0000-0000-000082020000}"/>
    <cellStyle name="Normální 17 3" xfId="647" xr:uid="{00000000-0005-0000-0000-000083020000}"/>
    <cellStyle name="Normální 17 4" xfId="648" xr:uid="{00000000-0005-0000-0000-000084020000}"/>
    <cellStyle name="Normální 17 4 2" xfId="649" xr:uid="{00000000-0005-0000-0000-000085020000}"/>
    <cellStyle name="Normální 17 5" xfId="650" xr:uid="{00000000-0005-0000-0000-000086020000}"/>
    <cellStyle name="Normální 18" xfId="651" xr:uid="{00000000-0005-0000-0000-000087020000}"/>
    <cellStyle name="Normální 18 2" xfId="652" xr:uid="{00000000-0005-0000-0000-000088020000}"/>
    <cellStyle name="Normální 18 3" xfId="653" xr:uid="{00000000-0005-0000-0000-000089020000}"/>
    <cellStyle name="Normální 18 4" xfId="654" xr:uid="{00000000-0005-0000-0000-00008A020000}"/>
    <cellStyle name="Normální 19" xfId="655" xr:uid="{00000000-0005-0000-0000-00008B020000}"/>
    <cellStyle name="Normální 19 2" xfId="656" xr:uid="{00000000-0005-0000-0000-00008C020000}"/>
    <cellStyle name="Normální 2" xfId="1" xr:uid="{00000000-0005-0000-0000-00008D020000}"/>
    <cellStyle name="Normální 2 2" xfId="658" xr:uid="{00000000-0005-0000-0000-00008E020000}"/>
    <cellStyle name="Normální 2 3" xfId="779" xr:uid="{00000000-0005-0000-0000-00008F020000}"/>
    <cellStyle name="Normální 2 4" xfId="657" xr:uid="{00000000-0005-0000-0000-000090020000}"/>
    <cellStyle name="Normální 20" xfId="659" xr:uid="{00000000-0005-0000-0000-000091020000}"/>
    <cellStyle name="Normální 20 2" xfId="660" xr:uid="{00000000-0005-0000-0000-000092020000}"/>
    <cellStyle name="Normální 20 3" xfId="661" xr:uid="{00000000-0005-0000-0000-000093020000}"/>
    <cellStyle name="Normální 20 4" xfId="662" xr:uid="{00000000-0005-0000-0000-000094020000}"/>
    <cellStyle name="Normální 21" xfId="663" xr:uid="{00000000-0005-0000-0000-000095020000}"/>
    <cellStyle name="Normální 21 2" xfId="664" xr:uid="{00000000-0005-0000-0000-000096020000}"/>
    <cellStyle name="Normální 21 3" xfId="665" xr:uid="{00000000-0005-0000-0000-000097020000}"/>
    <cellStyle name="Normální 21 4" xfId="666" xr:uid="{00000000-0005-0000-0000-000098020000}"/>
    <cellStyle name="Normální 21 5" xfId="667" xr:uid="{00000000-0005-0000-0000-000099020000}"/>
    <cellStyle name="Normální 22" xfId="668" xr:uid="{00000000-0005-0000-0000-00009A020000}"/>
    <cellStyle name="Normální 23" xfId="669" xr:uid="{00000000-0005-0000-0000-00009B020000}"/>
    <cellStyle name="Normální 24" xfId="670" xr:uid="{00000000-0005-0000-0000-00009C020000}"/>
    <cellStyle name="Normální 25" xfId="671" xr:uid="{00000000-0005-0000-0000-00009D020000}"/>
    <cellStyle name="Normální 26" xfId="672" xr:uid="{00000000-0005-0000-0000-00009E020000}"/>
    <cellStyle name="Normální 27" xfId="673" xr:uid="{00000000-0005-0000-0000-00009F020000}"/>
    <cellStyle name="Normální 28" xfId="2" xr:uid="{00000000-0005-0000-0000-0000A0020000}"/>
    <cellStyle name="Normální 28 2" xfId="674" xr:uid="{00000000-0005-0000-0000-0000A1020000}"/>
    <cellStyle name="Normální 28 3" xfId="4" xr:uid="{00000000-0005-0000-0000-0000A2020000}"/>
    <cellStyle name="Normální 28 4" xfId="780" xr:uid="{00000000-0005-0000-0000-0000A3020000}"/>
    <cellStyle name="Normální 29" xfId="3" xr:uid="{00000000-0005-0000-0000-0000A4020000}"/>
    <cellStyle name="Normální 29 2" xfId="782" xr:uid="{00000000-0005-0000-0000-0000A5020000}"/>
    <cellStyle name="Normální 3" xfId="675" xr:uid="{00000000-0005-0000-0000-0000A6020000}"/>
    <cellStyle name="Normální 3 2" xfId="676" xr:uid="{00000000-0005-0000-0000-0000A7020000}"/>
    <cellStyle name="Normální 3 2 2" xfId="677" xr:uid="{00000000-0005-0000-0000-0000A8020000}"/>
    <cellStyle name="Normální 3 3" xfId="678" xr:uid="{00000000-0005-0000-0000-0000A9020000}"/>
    <cellStyle name="Normální 3 4" xfId="679" xr:uid="{00000000-0005-0000-0000-0000AA020000}"/>
    <cellStyle name="Normální 3 4 2" xfId="680" xr:uid="{00000000-0005-0000-0000-0000AB020000}"/>
    <cellStyle name="Normální 3 4 3" xfId="681" xr:uid="{00000000-0005-0000-0000-0000AC020000}"/>
    <cellStyle name="Normální 30" xfId="781" xr:uid="{00000000-0005-0000-0000-0000AD020000}"/>
    <cellStyle name="Normální 4" xfId="682" xr:uid="{00000000-0005-0000-0000-0000AE020000}"/>
    <cellStyle name="Normální 4 2" xfId="683" xr:uid="{00000000-0005-0000-0000-0000AF020000}"/>
    <cellStyle name="Normální 4 2 2" xfId="684" xr:uid="{00000000-0005-0000-0000-0000B0020000}"/>
    <cellStyle name="Normální 4 3" xfId="685" xr:uid="{00000000-0005-0000-0000-0000B1020000}"/>
    <cellStyle name="Normální 4 3 2" xfId="686" xr:uid="{00000000-0005-0000-0000-0000B2020000}"/>
    <cellStyle name="Normální 4 4" xfId="687" xr:uid="{00000000-0005-0000-0000-0000B3020000}"/>
    <cellStyle name="Normální 5" xfId="688" xr:uid="{00000000-0005-0000-0000-0000B4020000}"/>
    <cellStyle name="Normální 5 2" xfId="689" xr:uid="{00000000-0005-0000-0000-0000B5020000}"/>
    <cellStyle name="Normální 5 3" xfId="690" xr:uid="{00000000-0005-0000-0000-0000B6020000}"/>
    <cellStyle name="Normální 5 4" xfId="691" xr:uid="{00000000-0005-0000-0000-0000B7020000}"/>
    <cellStyle name="Normální 5 5" xfId="692" xr:uid="{00000000-0005-0000-0000-0000B8020000}"/>
    <cellStyle name="Normální 5 5 2" xfId="693" xr:uid="{00000000-0005-0000-0000-0000B9020000}"/>
    <cellStyle name="Normální 5 5 3" xfId="694" xr:uid="{00000000-0005-0000-0000-0000BA020000}"/>
    <cellStyle name="Normální 5 6" xfId="695" xr:uid="{00000000-0005-0000-0000-0000BB020000}"/>
    <cellStyle name="Normální 5 6 2" xfId="696" xr:uid="{00000000-0005-0000-0000-0000BC020000}"/>
    <cellStyle name="Normální 5 6 3" xfId="697" xr:uid="{00000000-0005-0000-0000-0000BD020000}"/>
    <cellStyle name="Normální 5 7" xfId="698" xr:uid="{00000000-0005-0000-0000-0000BE020000}"/>
    <cellStyle name="Normální 5 8" xfId="699" xr:uid="{00000000-0005-0000-0000-0000BF020000}"/>
    <cellStyle name="Normální 6" xfId="700" xr:uid="{00000000-0005-0000-0000-0000C0020000}"/>
    <cellStyle name="Normální 6 2" xfId="701" xr:uid="{00000000-0005-0000-0000-0000C1020000}"/>
    <cellStyle name="Normální 6 3" xfId="702" xr:uid="{00000000-0005-0000-0000-0000C2020000}"/>
    <cellStyle name="Normální 6 4" xfId="703" xr:uid="{00000000-0005-0000-0000-0000C3020000}"/>
    <cellStyle name="Normální 6 5" xfId="704" xr:uid="{00000000-0005-0000-0000-0000C4020000}"/>
    <cellStyle name="Normální 6 5 2" xfId="705" xr:uid="{00000000-0005-0000-0000-0000C5020000}"/>
    <cellStyle name="Normální 6 5 3" xfId="706" xr:uid="{00000000-0005-0000-0000-0000C6020000}"/>
    <cellStyle name="Normální 6 6" xfId="707" xr:uid="{00000000-0005-0000-0000-0000C7020000}"/>
    <cellStyle name="Normální 6 6 2" xfId="708" xr:uid="{00000000-0005-0000-0000-0000C8020000}"/>
    <cellStyle name="Normální 6 6 3" xfId="709" xr:uid="{00000000-0005-0000-0000-0000C9020000}"/>
    <cellStyle name="Normální 6 7" xfId="710" xr:uid="{00000000-0005-0000-0000-0000CA020000}"/>
    <cellStyle name="Normální 6 8" xfId="711" xr:uid="{00000000-0005-0000-0000-0000CB020000}"/>
    <cellStyle name="Normální 7" xfId="712" xr:uid="{00000000-0005-0000-0000-0000CC020000}"/>
    <cellStyle name="Normální 7 2" xfId="713" xr:uid="{00000000-0005-0000-0000-0000CD020000}"/>
    <cellStyle name="Normální 7 3" xfId="714" xr:uid="{00000000-0005-0000-0000-0000CE020000}"/>
    <cellStyle name="Normální 7 4" xfId="715" xr:uid="{00000000-0005-0000-0000-0000CF020000}"/>
    <cellStyle name="Normální 7 5" xfId="716" xr:uid="{00000000-0005-0000-0000-0000D0020000}"/>
    <cellStyle name="Normální 7 5 2" xfId="717" xr:uid="{00000000-0005-0000-0000-0000D1020000}"/>
    <cellStyle name="Normální 7 5 3" xfId="718" xr:uid="{00000000-0005-0000-0000-0000D2020000}"/>
    <cellStyle name="Normální 7 6" xfId="719" xr:uid="{00000000-0005-0000-0000-0000D3020000}"/>
    <cellStyle name="Normální 7 6 2" xfId="720" xr:uid="{00000000-0005-0000-0000-0000D4020000}"/>
    <cellStyle name="Normální 7 6 3" xfId="721" xr:uid="{00000000-0005-0000-0000-0000D5020000}"/>
    <cellStyle name="Normální 7 7" xfId="722" xr:uid="{00000000-0005-0000-0000-0000D6020000}"/>
    <cellStyle name="Normální 7 8" xfId="723" xr:uid="{00000000-0005-0000-0000-0000D7020000}"/>
    <cellStyle name="Normální 8" xfId="724" xr:uid="{00000000-0005-0000-0000-0000D8020000}"/>
    <cellStyle name="Normální 8 2" xfId="725" xr:uid="{00000000-0005-0000-0000-0000D9020000}"/>
    <cellStyle name="Normální 8 3" xfId="726" xr:uid="{00000000-0005-0000-0000-0000DA020000}"/>
    <cellStyle name="Normální 9" xfId="727" xr:uid="{00000000-0005-0000-0000-0000DB020000}"/>
    <cellStyle name="Poznámka 10" xfId="728" xr:uid="{00000000-0005-0000-0000-0000DC020000}"/>
    <cellStyle name="Poznámka 11" xfId="729" xr:uid="{00000000-0005-0000-0000-0000DD020000}"/>
    <cellStyle name="Poznámka 12" xfId="730" xr:uid="{00000000-0005-0000-0000-0000DE020000}"/>
    <cellStyle name="Poznámka 13" xfId="731" xr:uid="{00000000-0005-0000-0000-0000DF020000}"/>
    <cellStyle name="Poznámka 2" xfId="732" xr:uid="{00000000-0005-0000-0000-0000E0020000}"/>
    <cellStyle name="Poznámka 2 2" xfId="733" xr:uid="{00000000-0005-0000-0000-0000E1020000}"/>
    <cellStyle name="Poznámka 2 2 2" xfId="734" xr:uid="{00000000-0005-0000-0000-0000E2020000}"/>
    <cellStyle name="Poznámka 2 2 3" xfId="735" xr:uid="{00000000-0005-0000-0000-0000E3020000}"/>
    <cellStyle name="Poznámka 2 3" xfId="736" xr:uid="{00000000-0005-0000-0000-0000E4020000}"/>
    <cellStyle name="Poznámka 2 3 2" xfId="737" xr:uid="{00000000-0005-0000-0000-0000E5020000}"/>
    <cellStyle name="Poznámka 2 3 3" xfId="738" xr:uid="{00000000-0005-0000-0000-0000E6020000}"/>
    <cellStyle name="Poznámka 2 4" xfId="739" xr:uid="{00000000-0005-0000-0000-0000E7020000}"/>
    <cellStyle name="Poznámka 2 5" xfId="740" xr:uid="{00000000-0005-0000-0000-0000E8020000}"/>
    <cellStyle name="Poznámka 3" xfId="741" xr:uid="{00000000-0005-0000-0000-0000E9020000}"/>
    <cellStyle name="Poznámka 3 2" xfId="742" xr:uid="{00000000-0005-0000-0000-0000EA020000}"/>
    <cellStyle name="Poznámka 3 2 2" xfId="743" xr:uid="{00000000-0005-0000-0000-0000EB020000}"/>
    <cellStyle name="Poznámka 3 2 3" xfId="744" xr:uid="{00000000-0005-0000-0000-0000EC020000}"/>
    <cellStyle name="Poznámka 3 3" xfId="745" xr:uid="{00000000-0005-0000-0000-0000ED020000}"/>
    <cellStyle name="Poznámka 3 3 2" xfId="746" xr:uid="{00000000-0005-0000-0000-0000EE020000}"/>
    <cellStyle name="Poznámka 3 3 3" xfId="747" xr:uid="{00000000-0005-0000-0000-0000EF020000}"/>
    <cellStyle name="Poznámka 3 4" xfId="748" xr:uid="{00000000-0005-0000-0000-0000F0020000}"/>
    <cellStyle name="Poznámka 3 5" xfId="749" xr:uid="{00000000-0005-0000-0000-0000F1020000}"/>
    <cellStyle name="Poznámka 4" xfId="750" xr:uid="{00000000-0005-0000-0000-0000F2020000}"/>
    <cellStyle name="Poznámka 4 2" xfId="751" xr:uid="{00000000-0005-0000-0000-0000F3020000}"/>
    <cellStyle name="Poznámka 4 2 2" xfId="752" xr:uid="{00000000-0005-0000-0000-0000F4020000}"/>
    <cellStyle name="Poznámka 4 2 3" xfId="753" xr:uid="{00000000-0005-0000-0000-0000F5020000}"/>
    <cellStyle name="Poznámka 4 3" xfId="754" xr:uid="{00000000-0005-0000-0000-0000F6020000}"/>
    <cellStyle name="Poznámka 4 3 2" xfId="755" xr:uid="{00000000-0005-0000-0000-0000F7020000}"/>
    <cellStyle name="Poznámka 4 3 3" xfId="756" xr:uid="{00000000-0005-0000-0000-0000F8020000}"/>
    <cellStyle name="Poznámka 4 4" xfId="757" xr:uid="{00000000-0005-0000-0000-0000F9020000}"/>
    <cellStyle name="Poznámka 4 5" xfId="758" xr:uid="{00000000-0005-0000-0000-0000FA020000}"/>
    <cellStyle name="Poznámka 5" xfId="759" xr:uid="{00000000-0005-0000-0000-0000FB020000}"/>
    <cellStyle name="Poznámka 5 2" xfId="760" xr:uid="{00000000-0005-0000-0000-0000FC020000}"/>
    <cellStyle name="Poznámka 5 2 2" xfId="761" xr:uid="{00000000-0005-0000-0000-0000FD020000}"/>
    <cellStyle name="Poznámka 5 2 3" xfId="762" xr:uid="{00000000-0005-0000-0000-0000FE020000}"/>
    <cellStyle name="Poznámka 5 3" xfId="763" xr:uid="{00000000-0005-0000-0000-0000FF020000}"/>
    <cellStyle name="Poznámka 5 3 2" xfId="764" xr:uid="{00000000-0005-0000-0000-000000030000}"/>
    <cellStyle name="Poznámka 5 3 3" xfId="765" xr:uid="{00000000-0005-0000-0000-000001030000}"/>
    <cellStyle name="Poznámka 5 4" xfId="766" xr:uid="{00000000-0005-0000-0000-000002030000}"/>
    <cellStyle name="Poznámka 5 5" xfId="767" xr:uid="{00000000-0005-0000-0000-000003030000}"/>
    <cellStyle name="Poznámka 6" xfId="768" xr:uid="{00000000-0005-0000-0000-000004030000}"/>
    <cellStyle name="Poznámka 6 2" xfId="769" xr:uid="{00000000-0005-0000-0000-000005030000}"/>
    <cellStyle name="Poznámka 6 3" xfId="770" xr:uid="{00000000-0005-0000-0000-000006030000}"/>
    <cellStyle name="Poznámka 7" xfId="771" xr:uid="{00000000-0005-0000-0000-000007030000}"/>
    <cellStyle name="Poznámka 7 2" xfId="772" xr:uid="{00000000-0005-0000-0000-000008030000}"/>
    <cellStyle name="Poznámka 8" xfId="773" xr:uid="{00000000-0005-0000-0000-000009030000}"/>
    <cellStyle name="Poznámka 8 2" xfId="774" xr:uid="{00000000-0005-0000-0000-00000A030000}"/>
    <cellStyle name="Poznámka 9" xfId="775" xr:uid="{00000000-0005-0000-0000-00000B030000}"/>
    <cellStyle name="Poznámka 9 2" xfId="776" xr:uid="{00000000-0005-0000-0000-00000C030000}"/>
    <cellStyle name="Result 1" xfId="777" xr:uid="{00000000-0005-0000-0000-00000D030000}"/>
    <cellStyle name="Result2 1" xfId="778" xr:uid="{00000000-0005-0000-0000-00000E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I92"/>
  <sheetViews>
    <sheetView tabSelected="1" view="pageLayout" zoomScaleNormal="110" zoomScaleSheetLayoutView="100" workbookViewId="0">
      <selection activeCell="B5" sqref="B5"/>
    </sheetView>
  </sheetViews>
  <sheetFormatPr defaultRowHeight="13.2" x14ac:dyDescent="0.25"/>
  <cols>
    <col min="1" max="1" width="5.33203125" style="69" customWidth="1"/>
    <col min="2" max="2" width="67" customWidth="1"/>
    <col min="3" max="3" width="8.6640625" style="2" customWidth="1"/>
    <col min="4" max="4" width="14.33203125" style="1" customWidth="1"/>
    <col min="5" max="5" width="16" style="32" customWidth="1"/>
    <col min="6" max="6" width="14.33203125" style="7" customWidth="1"/>
    <col min="7" max="7" width="20" hidden="1" customWidth="1"/>
    <col min="8" max="8" width="14.109375" hidden="1" customWidth="1"/>
    <col min="9" max="9" width="0" hidden="1" customWidth="1"/>
  </cols>
  <sheetData>
    <row r="1" spans="1:7" ht="29.25" customHeight="1" thickBot="1" x14ac:dyDescent="0.3">
      <c r="B1" s="79" t="s">
        <v>87</v>
      </c>
      <c r="C1" s="80"/>
      <c r="D1" s="80"/>
      <c r="E1" s="80"/>
      <c r="F1" s="80"/>
    </row>
    <row r="2" spans="1:7" s="9" customFormat="1" ht="26.25" customHeight="1" thickBot="1" x14ac:dyDescent="0.3">
      <c r="A2" s="70"/>
      <c r="B2" s="51" t="s">
        <v>97</v>
      </c>
      <c r="C2" s="52" t="s">
        <v>9</v>
      </c>
      <c r="D2" s="58" t="s">
        <v>0</v>
      </c>
      <c r="E2" s="62" t="s">
        <v>4</v>
      </c>
      <c r="F2" s="59" t="s">
        <v>1</v>
      </c>
    </row>
    <row r="3" spans="1:7" s="9" customFormat="1" x14ac:dyDescent="0.25">
      <c r="A3" s="70">
        <f>IF(C3&gt;=1,1,0)</f>
        <v>1</v>
      </c>
      <c r="B3" s="12" t="s">
        <v>44</v>
      </c>
      <c r="C3" s="92">
        <v>565</v>
      </c>
      <c r="D3" s="53">
        <v>1292</v>
      </c>
      <c r="E3" s="63"/>
      <c r="F3" s="15"/>
    </row>
    <row r="4" spans="1:7" s="9" customFormat="1" x14ac:dyDescent="0.25">
      <c r="A4" s="70">
        <f t="shared" ref="A4:A67" si="0">IF(C4&gt;=1,1,0)</f>
        <v>1</v>
      </c>
      <c r="B4" s="6" t="s">
        <v>45</v>
      </c>
      <c r="C4" s="91">
        <v>353</v>
      </c>
      <c r="D4" s="39">
        <v>1262</v>
      </c>
      <c r="E4" s="63"/>
      <c r="F4" s="54"/>
    </row>
    <row r="5" spans="1:7" s="9" customFormat="1" x14ac:dyDescent="0.25">
      <c r="A5" s="70">
        <f t="shared" si="0"/>
        <v>1</v>
      </c>
      <c r="B5" s="6" t="s">
        <v>46</v>
      </c>
      <c r="C5" s="91">
        <v>37</v>
      </c>
      <c r="D5" s="39">
        <v>1263</v>
      </c>
      <c r="E5" s="63"/>
      <c r="F5" s="54"/>
    </row>
    <row r="6" spans="1:7" s="9" customFormat="1" x14ac:dyDescent="0.25">
      <c r="A6" s="70">
        <f t="shared" si="0"/>
        <v>1</v>
      </c>
      <c r="B6" s="6" t="s">
        <v>5</v>
      </c>
      <c r="C6" s="29">
        <v>30</v>
      </c>
      <c r="D6" s="39">
        <v>4255</v>
      </c>
      <c r="E6" s="63"/>
      <c r="F6" s="54"/>
    </row>
    <row r="7" spans="1:7" s="9" customFormat="1" x14ac:dyDescent="0.25">
      <c r="A7" s="70">
        <f t="shared" si="0"/>
        <v>1</v>
      </c>
      <c r="B7" s="6" t="s">
        <v>8</v>
      </c>
      <c r="C7" s="29">
        <v>3</v>
      </c>
      <c r="D7" s="39">
        <v>4256</v>
      </c>
      <c r="E7" s="63"/>
      <c r="F7" s="54"/>
    </row>
    <row r="8" spans="1:7" s="9" customFormat="1" x14ac:dyDescent="0.25">
      <c r="A8" s="70">
        <f t="shared" si="0"/>
        <v>1</v>
      </c>
      <c r="B8" s="6" t="s">
        <v>11</v>
      </c>
      <c r="C8" s="29">
        <v>4</v>
      </c>
      <c r="D8" s="39">
        <v>4006</v>
      </c>
      <c r="E8" s="63"/>
      <c r="F8" s="54"/>
    </row>
    <row r="9" spans="1:7" s="9" customFormat="1" x14ac:dyDescent="0.25">
      <c r="A9" s="70">
        <f t="shared" si="0"/>
        <v>1</v>
      </c>
      <c r="B9" s="6" t="s">
        <v>47</v>
      </c>
      <c r="C9" s="29">
        <v>6</v>
      </c>
      <c r="D9" s="39">
        <v>4115</v>
      </c>
      <c r="E9" s="63"/>
      <c r="F9" s="54"/>
      <c r="G9" s="20"/>
    </row>
    <row r="10" spans="1:7" s="9" customFormat="1" x14ac:dyDescent="0.25">
      <c r="A10" s="70">
        <f t="shared" si="0"/>
        <v>1</v>
      </c>
      <c r="B10" s="6" t="s">
        <v>48</v>
      </c>
      <c r="C10" s="29">
        <v>6</v>
      </c>
      <c r="D10" s="39">
        <v>4405</v>
      </c>
      <c r="E10" s="63"/>
      <c r="F10" s="54"/>
    </row>
    <row r="11" spans="1:7" s="9" customFormat="1" x14ac:dyDescent="0.25">
      <c r="A11" s="70">
        <f t="shared" si="0"/>
        <v>1</v>
      </c>
      <c r="B11" s="6" t="s">
        <v>73</v>
      </c>
      <c r="C11" s="29">
        <v>1</v>
      </c>
      <c r="D11" s="39">
        <v>4114</v>
      </c>
      <c r="E11" s="63"/>
      <c r="F11" s="54"/>
    </row>
    <row r="12" spans="1:7" s="9" customFormat="1" x14ac:dyDescent="0.25">
      <c r="A12" s="70">
        <f t="shared" si="0"/>
        <v>1</v>
      </c>
      <c r="B12" s="6" t="s">
        <v>74</v>
      </c>
      <c r="C12" s="29">
        <v>1</v>
      </c>
      <c r="D12" s="39">
        <v>4561</v>
      </c>
      <c r="E12" s="63"/>
      <c r="F12" s="54"/>
    </row>
    <row r="13" spans="1:7" s="9" customFormat="1" x14ac:dyDescent="0.25">
      <c r="A13" s="70">
        <f t="shared" si="0"/>
        <v>1</v>
      </c>
      <c r="B13" s="6" t="s">
        <v>36</v>
      </c>
      <c r="C13" s="29">
        <v>24</v>
      </c>
      <c r="D13" s="40">
        <v>4159</v>
      </c>
      <c r="E13" s="63"/>
      <c r="F13" s="54"/>
    </row>
    <row r="14" spans="1:7" s="9" customFormat="1" x14ac:dyDescent="0.25">
      <c r="A14" s="70">
        <f t="shared" si="0"/>
        <v>1</v>
      </c>
      <c r="B14" s="6" t="s">
        <v>49</v>
      </c>
      <c r="C14" s="29">
        <v>24</v>
      </c>
      <c r="D14" s="40">
        <v>4359</v>
      </c>
      <c r="E14" s="63"/>
      <c r="F14" s="54"/>
    </row>
    <row r="15" spans="1:7" s="9" customFormat="1" x14ac:dyDescent="0.25">
      <c r="A15" s="70">
        <f t="shared" si="0"/>
        <v>1</v>
      </c>
      <c r="B15" s="10" t="s">
        <v>50</v>
      </c>
      <c r="C15" s="29">
        <v>26</v>
      </c>
      <c r="D15" s="40">
        <v>5391</v>
      </c>
      <c r="E15" s="63"/>
      <c r="F15" s="54"/>
    </row>
    <row r="16" spans="1:7" s="9" customFormat="1" x14ac:dyDescent="0.25">
      <c r="A16" s="70">
        <f t="shared" si="0"/>
        <v>1</v>
      </c>
      <c r="B16" s="10" t="s">
        <v>51</v>
      </c>
      <c r="C16" s="29">
        <v>18</v>
      </c>
      <c r="D16" s="40">
        <v>5374</v>
      </c>
      <c r="E16" s="63"/>
      <c r="F16" s="54"/>
    </row>
    <row r="17" spans="1:6" s="9" customFormat="1" x14ac:dyDescent="0.25">
      <c r="A17" s="70">
        <f t="shared" si="0"/>
        <v>1</v>
      </c>
      <c r="B17" s="10" t="s">
        <v>52</v>
      </c>
      <c r="C17" s="29">
        <v>12</v>
      </c>
      <c r="D17" s="40">
        <v>5314</v>
      </c>
      <c r="E17" s="63"/>
      <c r="F17" s="54"/>
    </row>
    <row r="18" spans="1:6" s="9" customFormat="1" x14ac:dyDescent="0.25">
      <c r="A18" s="70">
        <f t="shared" si="0"/>
        <v>1</v>
      </c>
      <c r="B18" s="10" t="s">
        <v>53</v>
      </c>
      <c r="C18" s="29">
        <v>22</v>
      </c>
      <c r="D18" s="40">
        <v>5254</v>
      </c>
      <c r="E18" s="63"/>
      <c r="F18" s="54"/>
    </row>
    <row r="19" spans="1:6" s="9" customFormat="1" x14ac:dyDescent="0.25">
      <c r="A19" s="70">
        <f t="shared" si="0"/>
        <v>1</v>
      </c>
      <c r="B19" s="6" t="s">
        <v>54</v>
      </c>
      <c r="C19" s="29">
        <v>6</v>
      </c>
      <c r="D19" s="40">
        <v>2018007</v>
      </c>
      <c r="E19" s="63"/>
      <c r="F19" s="54"/>
    </row>
    <row r="20" spans="1:6" s="9" customFormat="1" x14ac:dyDescent="0.25">
      <c r="A20" s="70">
        <f t="shared" si="0"/>
        <v>1</v>
      </c>
      <c r="B20" s="6" t="s">
        <v>55</v>
      </c>
      <c r="C20" s="29">
        <v>24</v>
      </c>
      <c r="D20" s="40">
        <v>22510</v>
      </c>
      <c r="E20" s="63"/>
      <c r="F20" s="54"/>
    </row>
    <row r="21" spans="1:6" s="9" customFormat="1" x14ac:dyDescent="0.25">
      <c r="A21" s="70">
        <f t="shared" si="0"/>
        <v>1</v>
      </c>
      <c r="B21" s="6" t="s">
        <v>56</v>
      </c>
      <c r="C21" s="29">
        <v>24</v>
      </c>
      <c r="D21" s="40">
        <v>47170</v>
      </c>
      <c r="E21" s="63"/>
      <c r="F21" s="54"/>
    </row>
    <row r="22" spans="1:6" s="9" customFormat="1" x14ac:dyDescent="0.25">
      <c r="A22" s="70">
        <f t="shared" si="0"/>
        <v>1</v>
      </c>
      <c r="B22" s="6" t="s">
        <v>57</v>
      </c>
      <c r="C22" s="29">
        <v>24</v>
      </c>
      <c r="D22" s="40">
        <v>15005</v>
      </c>
      <c r="E22" s="63"/>
      <c r="F22" s="54"/>
    </row>
    <row r="23" spans="1:6" s="9" customFormat="1" x14ac:dyDescent="0.25">
      <c r="A23" s="70">
        <f t="shared" si="0"/>
        <v>1</v>
      </c>
      <c r="B23" s="24" t="s">
        <v>76</v>
      </c>
      <c r="C23" s="95">
        <v>1</v>
      </c>
      <c r="D23" s="56">
        <v>2018002</v>
      </c>
      <c r="E23" s="63"/>
      <c r="F23" s="54"/>
    </row>
    <row r="24" spans="1:6" s="9" customFormat="1" x14ac:dyDescent="0.25">
      <c r="A24" s="70">
        <f t="shared" si="0"/>
        <v>1</v>
      </c>
      <c r="B24" s="24" t="s">
        <v>77</v>
      </c>
      <c r="C24" s="95">
        <v>1</v>
      </c>
      <c r="D24" s="56">
        <v>8024</v>
      </c>
      <c r="E24" s="63"/>
      <c r="F24" s="54"/>
    </row>
    <row r="25" spans="1:6" s="9" customFormat="1" x14ac:dyDescent="0.25">
      <c r="A25" s="70">
        <f t="shared" si="0"/>
        <v>1</v>
      </c>
      <c r="B25" s="24" t="s">
        <v>78</v>
      </c>
      <c r="C25" s="95">
        <v>1</v>
      </c>
      <c r="D25" s="56">
        <v>10407</v>
      </c>
      <c r="E25" s="63"/>
      <c r="F25" s="54"/>
    </row>
    <row r="26" spans="1:6" s="9" customFormat="1" x14ac:dyDescent="0.25">
      <c r="A26" s="70">
        <f t="shared" si="0"/>
        <v>1</v>
      </c>
      <c r="B26" s="24" t="s">
        <v>79</v>
      </c>
      <c r="C26" s="95">
        <v>1</v>
      </c>
      <c r="D26" s="56">
        <v>4312</v>
      </c>
      <c r="E26" s="63"/>
      <c r="F26" s="54"/>
    </row>
    <row r="27" spans="1:6" s="9" customFormat="1" x14ac:dyDescent="0.25">
      <c r="A27" s="70">
        <f t="shared" si="0"/>
        <v>1</v>
      </c>
      <c r="B27" s="24" t="s">
        <v>80</v>
      </c>
      <c r="C27" s="95">
        <v>1</v>
      </c>
      <c r="D27" s="56">
        <v>4405</v>
      </c>
      <c r="E27" s="63"/>
      <c r="F27" s="54"/>
    </row>
    <row r="28" spans="1:6" s="9" customFormat="1" ht="13.8" thickBot="1" x14ac:dyDescent="0.3">
      <c r="A28" s="70">
        <f t="shared" si="0"/>
        <v>1</v>
      </c>
      <c r="B28" s="31" t="s">
        <v>16</v>
      </c>
      <c r="C28" s="60">
        <v>1</v>
      </c>
      <c r="D28" s="61"/>
      <c r="E28" s="63"/>
      <c r="F28" s="55"/>
    </row>
    <row r="29" spans="1:6" s="9" customFormat="1" ht="15" customHeight="1" thickBot="1" x14ac:dyDescent="0.3">
      <c r="A29" s="70"/>
      <c r="B29" s="33" t="s">
        <v>12</v>
      </c>
      <c r="C29" s="88"/>
      <c r="D29" s="89"/>
      <c r="E29" s="90"/>
      <c r="F29" s="34"/>
    </row>
    <row r="30" spans="1:6" s="9" customFormat="1" ht="18.75" customHeight="1" thickBot="1" x14ac:dyDescent="0.3">
      <c r="A30" s="70"/>
      <c r="B30" s="81" t="s">
        <v>22</v>
      </c>
      <c r="C30" s="82"/>
      <c r="D30" s="82"/>
      <c r="E30" s="82"/>
      <c r="F30" s="82"/>
    </row>
    <row r="31" spans="1:6" s="9" customFormat="1" ht="12.75" customHeight="1" x14ac:dyDescent="0.25">
      <c r="A31" s="70">
        <f t="shared" si="0"/>
        <v>1</v>
      </c>
      <c r="B31" s="12" t="s">
        <v>85</v>
      </c>
      <c r="C31" s="14">
        <v>1</v>
      </c>
      <c r="D31" s="41">
        <v>39477</v>
      </c>
      <c r="E31" s="65"/>
      <c r="F31" s="30"/>
    </row>
    <row r="32" spans="1:6" s="9" customFormat="1" ht="12.75" customHeight="1" x14ac:dyDescent="0.25">
      <c r="A32" s="70">
        <f t="shared" si="0"/>
        <v>1</v>
      </c>
      <c r="B32" s="6" t="s">
        <v>69</v>
      </c>
      <c r="C32" s="11">
        <v>1</v>
      </c>
      <c r="D32" s="40">
        <v>5164</v>
      </c>
      <c r="E32" s="101"/>
      <c r="F32" s="13"/>
    </row>
    <row r="33" spans="1:6" s="9" customFormat="1" ht="12.75" customHeight="1" x14ac:dyDescent="0.25">
      <c r="A33" s="70">
        <f t="shared" si="0"/>
        <v>1</v>
      </c>
      <c r="B33" s="6" t="s">
        <v>70</v>
      </c>
      <c r="C33" s="11">
        <v>1</v>
      </c>
      <c r="D33" s="57" t="s">
        <v>82</v>
      </c>
      <c r="E33" s="101"/>
      <c r="F33" s="13"/>
    </row>
    <row r="34" spans="1:6" s="9" customFormat="1" ht="12.75" customHeight="1" x14ac:dyDescent="0.25">
      <c r="A34" s="70">
        <f t="shared" si="0"/>
        <v>1</v>
      </c>
      <c r="B34" s="6" t="s">
        <v>68</v>
      </c>
      <c r="C34" s="11">
        <v>1</v>
      </c>
      <c r="D34" s="40">
        <v>209970700033</v>
      </c>
      <c r="E34" s="101"/>
      <c r="F34" s="13"/>
    </row>
    <row r="35" spans="1:6" s="9" customFormat="1" ht="12.75" customHeight="1" x14ac:dyDescent="0.25">
      <c r="A35" s="70">
        <f t="shared" si="0"/>
        <v>1</v>
      </c>
      <c r="B35" s="6" t="s">
        <v>32</v>
      </c>
      <c r="C35" s="11">
        <v>1</v>
      </c>
      <c r="D35" s="40">
        <v>39400</v>
      </c>
      <c r="E35" s="101"/>
      <c r="F35" s="13"/>
    </row>
    <row r="36" spans="1:6" s="9" customFormat="1" x14ac:dyDescent="0.25">
      <c r="A36" s="70">
        <f t="shared" si="0"/>
        <v>1</v>
      </c>
      <c r="B36" s="6" t="s">
        <v>86</v>
      </c>
      <c r="C36" s="11">
        <v>1</v>
      </c>
      <c r="D36" s="40">
        <v>39204</v>
      </c>
      <c r="E36" s="101"/>
      <c r="F36" s="13"/>
    </row>
    <row r="37" spans="1:6" s="9" customFormat="1" x14ac:dyDescent="0.25">
      <c r="A37" s="70">
        <f t="shared" si="0"/>
        <v>1</v>
      </c>
      <c r="B37" s="6" t="s">
        <v>67</v>
      </c>
      <c r="C37" s="11">
        <v>1</v>
      </c>
      <c r="D37" s="40">
        <v>39402</v>
      </c>
      <c r="E37" s="101"/>
      <c r="F37" s="13"/>
    </row>
    <row r="38" spans="1:6" s="9" customFormat="1" ht="12.75" customHeight="1" x14ac:dyDescent="0.25">
      <c r="A38" s="70">
        <f t="shared" si="0"/>
        <v>1</v>
      </c>
      <c r="B38" s="6" t="s">
        <v>64</v>
      </c>
      <c r="C38" s="29">
        <v>1</v>
      </c>
      <c r="D38" s="40">
        <v>39428</v>
      </c>
      <c r="E38" s="101"/>
      <c r="F38" s="13"/>
    </row>
    <row r="39" spans="1:6" s="9" customFormat="1" ht="12.75" customHeight="1" x14ac:dyDescent="0.25">
      <c r="A39" s="70">
        <f t="shared" si="0"/>
        <v>1</v>
      </c>
      <c r="B39" s="6" t="s">
        <v>89</v>
      </c>
      <c r="C39" s="91">
        <v>1</v>
      </c>
      <c r="D39" s="40">
        <v>43537</v>
      </c>
      <c r="E39" s="101"/>
      <c r="F39" s="13"/>
    </row>
    <row r="40" spans="1:6" s="9" customFormat="1" ht="12.75" hidden="1" customHeight="1" x14ac:dyDescent="0.25">
      <c r="A40" s="70">
        <f t="shared" si="0"/>
        <v>0</v>
      </c>
      <c r="B40" s="6" t="s">
        <v>88</v>
      </c>
      <c r="C40" s="91">
        <v>0</v>
      </c>
      <c r="D40" s="40">
        <v>43550</v>
      </c>
      <c r="E40" s="101" t="e">
        <f>VLOOKUP(D40,#REF!,5,0)</f>
        <v>#REF!</v>
      </c>
      <c r="F40" s="13" t="e">
        <f t="shared" ref="F40:F41" si="1">C40*E40</f>
        <v>#REF!</v>
      </c>
    </row>
    <row r="41" spans="1:6" s="9" customFormat="1" ht="12.75" hidden="1" customHeight="1" x14ac:dyDescent="0.25">
      <c r="A41" s="70">
        <f t="shared" si="0"/>
        <v>0</v>
      </c>
      <c r="B41" s="6" t="s">
        <v>81</v>
      </c>
      <c r="C41" s="91">
        <v>0</v>
      </c>
      <c r="D41" s="40">
        <v>43319</v>
      </c>
      <c r="E41" s="101" t="e">
        <f>VLOOKUP(D41,#REF!,5,0)</f>
        <v>#REF!</v>
      </c>
      <c r="F41" s="13" t="e">
        <f t="shared" si="1"/>
        <v>#REF!</v>
      </c>
    </row>
    <row r="42" spans="1:6" s="9" customFormat="1" ht="12.75" customHeight="1" x14ac:dyDescent="0.25">
      <c r="A42" s="70">
        <f t="shared" si="0"/>
        <v>1</v>
      </c>
      <c r="B42" s="6" t="s">
        <v>43</v>
      </c>
      <c r="C42" s="91">
        <v>1</v>
      </c>
      <c r="D42" s="40">
        <v>12130</v>
      </c>
      <c r="E42" s="101"/>
      <c r="F42" s="13"/>
    </row>
    <row r="43" spans="1:6" s="9" customFormat="1" ht="12.75" customHeight="1" x14ac:dyDescent="0.25">
      <c r="A43" s="70">
        <f t="shared" si="0"/>
        <v>1</v>
      </c>
      <c r="B43" s="6" t="s">
        <v>95</v>
      </c>
      <c r="C43" s="91">
        <v>1</v>
      </c>
      <c r="D43" s="40"/>
      <c r="E43" s="101"/>
      <c r="F43" s="13"/>
    </row>
    <row r="44" spans="1:6" s="9" customFormat="1" ht="12.75" customHeight="1" x14ac:dyDescent="0.25">
      <c r="A44" s="70">
        <f t="shared" si="0"/>
        <v>1</v>
      </c>
      <c r="B44" s="6" t="s">
        <v>96</v>
      </c>
      <c r="C44" s="91">
        <v>1</v>
      </c>
      <c r="D44" s="40">
        <v>1246</v>
      </c>
      <c r="E44" s="101"/>
      <c r="F44" s="13"/>
    </row>
    <row r="45" spans="1:6" s="9" customFormat="1" ht="12.75" customHeight="1" x14ac:dyDescent="0.25">
      <c r="A45" s="70">
        <f t="shared" si="0"/>
        <v>1</v>
      </c>
      <c r="B45" s="10" t="s">
        <v>25</v>
      </c>
      <c r="C45" s="91">
        <v>770</v>
      </c>
      <c r="D45" s="40">
        <v>13355</v>
      </c>
      <c r="E45" s="101"/>
      <c r="F45" s="13"/>
    </row>
    <row r="46" spans="1:6" s="9" customFormat="1" ht="12.75" customHeight="1" thickBot="1" x14ac:dyDescent="0.3">
      <c r="A46" s="70">
        <f t="shared" si="0"/>
        <v>1</v>
      </c>
      <c r="B46" s="31" t="s">
        <v>27</v>
      </c>
      <c r="C46" s="35">
        <v>30</v>
      </c>
      <c r="D46" s="42">
        <v>13009</v>
      </c>
      <c r="E46" s="103"/>
      <c r="F46" s="36"/>
    </row>
    <row r="47" spans="1:6" s="9" customFormat="1" ht="13.8" thickBot="1" x14ac:dyDescent="0.3">
      <c r="A47" s="70"/>
      <c r="B47" s="33" t="s">
        <v>30</v>
      </c>
      <c r="C47" s="87"/>
      <c r="D47" s="87"/>
      <c r="E47" s="87"/>
      <c r="F47" s="34"/>
    </row>
    <row r="48" spans="1:6" s="9" customFormat="1" ht="18.75" customHeight="1" thickBot="1" x14ac:dyDescent="0.3">
      <c r="A48" s="70"/>
      <c r="B48" s="81" t="s">
        <v>21</v>
      </c>
      <c r="C48" s="82"/>
      <c r="D48" s="82"/>
      <c r="E48" s="82"/>
      <c r="F48" s="82"/>
    </row>
    <row r="49" spans="1:6" s="9" customFormat="1" x14ac:dyDescent="0.25">
      <c r="A49" s="70">
        <f t="shared" si="0"/>
        <v>1</v>
      </c>
      <c r="B49" s="12" t="s">
        <v>75</v>
      </c>
      <c r="C49" s="47">
        <v>1</v>
      </c>
      <c r="D49" s="41">
        <v>6530</v>
      </c>
      <c r="E49" s="65"/>
      <c r="F49" s="37"/>
    </row>
    <row r="50" spans="1:6" s="9" customFormat="1" hidden="1" x14ac:dyDescent="0.25">
      <c r="A50" s="70">
        <f t="shared" si="0"/>
        <v>0</v>
      </c>
      <c r="B50" s="6" t="s">
        <v>72</v>
      </c>
      <c r="C50" s="43">
        <v>0</v>
      </c>
      <c r="D50" s="40"/>
      <c r="E50" s="101">
        <v>8500</v>
      </c>
      <c r="F50" s="48">
        <f t="shared" ref="F50:F71" si="2">C50*E50</f>
        <v>0</v>
      </c>
    </row>
    <row r="51" spans="1:6" s="9" customFormat="1" hidden="1" x14ac:dyDescent="0.25">
      <c r="A51" s="70">
        <f t="shared" si="0"/>
        <v>0</v>
      </c>
      <c r="B51" s="6" t="s">
        <v>71</v>
      </c>
      <c r="C51" s="43">
        <v>0</v>
      </c>
      <c r="D51" s="40"/>
      <c r="E51" s="101">
        <v>1500</v>
      </c>
      <c r="F51" s="48">
        <f t="shared" si="2"/>
        <v>0</v>
      </c>
    </row>
    <row r="52" spans="1:6" s="9" customFormat="1" x14ac:dyDescent="0.25">
      <c r="A52" s="70">
        <f t="shared" si="0"/>
        <v>1</v>
      </c>
      <c r="B52" s="6" t="s">
        <v>39</v>
      </c>
      <c r="C52" s="29">
        <v>1</v>
      </c>
      <c r="D52" s="40">
        <v>5427</v>
      </c>
      <c r="E52" s="101"/>
      <c r="F52" s="48"/>
    </row>
    <row r="53" spans="1:6" s="9" customFormat="1" x14ac:dyDescent="0.25">
      <c r="A53" s="70">
        <f t="shared" si="0"/>
        <v>1</v>
      </c>
      <c r="B53" s="6" t="s">
        <v>37</v>
      </c>
      <c r="C53" s="29">
        <v>1</v>
      </c>
      <c r="D53" s="40">
        <v>8335</v>
      </c>
      <c r="E53" s="101"/>
      <c r="F53" s="48"/>
    </row>
    <row r="54" spans="1:6" s="9" customFormat="1" x14ac:dyDescent="0.25">
      <c r="A54" s="70">
        <f t="shared" si="0"/>
        <v>1</v>
      </c>
      <c r="B54" s="6" t="s">
        <v>38</v>
      </c>
      <c r="C54" s="29">
        <v>2</v>
      </c>
      <c r="D54" s="40">
        <v>5256</v>
      </c>
      <c r="E54" s="101"/>
      <c r="F54" s="48"/>
    </row>
    <row r="55" spans="1:6" s="9" customFormat="1" x14ac:dyDescent="0.25">
      <c r="A55" s="70">
        <f t="shared" si="0"/>
        <v>1</v>
      </c>
      <c r="B55" s="10" t="s">
        <v>33</v>
      </c>
      <c r="C55" s="45">
        <v>1</v>
      </c>
      <c r="D55" s="40">
        <v>5398</v>
      </c>
      <c r="E55" s="101"/>
      <c r="F55" s="48"/>
    </row>
    <row r="56" spans="1:6" s="9" customFormat="1" x14ac:dyDescent="0.25">
      <c r="A56" s="70">
        <f t="shared" si="0"/>
        <v>1</v>
      </c>
      <c r="B56" s="10" t="s">
        <v>40</v>
      </c>
      <c r="C56" s="29">
        <v>2</v>
      </c>
      <c r="D56" s="40">
        <v>14118</v>
      </c>
      <c r="E56" s="101"/>
      <c r="F56" s="48"/>
    </row>
    <row r="57" spans="1:6" s="9" customFormat="1" x14ac:dyDescent="0.25">
      <c r="A57" s="70">
        <f t="shared" si="0"/>
        <v>1</v>
      </c>
      <c r="B57" s="10" t="s">
        <v>28</v>
      </c>
      <c r="C57" s="29">
        <v>1</v>
      </c>
      <c r="D57" s="40">
        <v>14114</v>
      </c>
      <c r="E57" s="101"/>
      <c r="F57" s="48"/>
    </row>
    <row r="58" spans="1:6" s="9" customFormat="1" x14ac:dyDescent="0.25">
      <c r="A58" s="70">
        <f t="shared" si="0"/>
        <v>1</v>
      </c>
      <c r="B58" s="10" t="s">
        <v>26</v>
      </c>
      <c r="C58" s="46">
        <v>2</v>
      </c>
      <c r="D58" s="40">
        <v>8305</v>
      </c>
      <c r="E58" s="101"/>
      <c r="F58" s="48"/>
    </row>
    <row r="59" spans="1:6" s="9" customFormat="1" x14ac:dyDescent="0.25">
      <c r="A59" s="70">
        <f t="shared" si="0"/>
        <v>1</v>
      </c>
      <c r="B59" s="6" t="s">
        <v>6</v>
      </c>
      <c r="C59" s="11">
        <v>1</v>
      </c>
      <c r="D59" s="40">
        <v>8083</v>
      </c>
      <c r="E59" s="101"/>
      <c r="F59" s="48"/>
    </row>
    <row r="60" spans="1:6" s="9" customFormat="1" x14ac:dyDescent="0.25">
      <c r="A60" s="70">
        <f t="shared" si="0"/>
        <v>1</v>
      </c>
      <c r="B60" s="6" t="s">
        <v>29</v>
      </c>
      <c r="C60" s="11">
        <v>1</v>
      </c>
      <c r="D60" s="40">
        <v>5419</v>
      </c>
      <c r="E60" s="101"/>
      <c r="F60" s="48"/>
    </row>
    <row r="61" spans="1:6" s="9" customFormat="1" x14ac:dyDescent="0.25">
      <c r="A61" s="70">
        <f t="shared" si="0"/>
        <v>1</v>
      </c>
      <c r="B61" s="6" t="s">
        <v>35</v>
      </c>
      <c r="C61" s="11">
        <v>1</v>
      </c>
      <c r="D61" s="40">
        <v>51012</v>
      </c>
      <c r="E61" s="101"/>
      <c r="F61" s="48"/>
    </row>
    <row r="62" spans="1:6" s="9" customFormat="1" x14ac:dyDescent="0.25">
      <c r="A62" s="70">
        <f t="shared" si="0"/>
        <v>1</v>
      </c>
      <c r="B62" s="6" t="s">
        <v>63</v>
      </c>
      <c r="C62" s="100">
        <v>1</v>
      </c>
      <c r="D62" s="57" t="s">
        <v>61</v>
      </c>
      <c r="E62" s="101"/>
      <c r="F62" s="13"/>
    </row>
    <row r="63" spans="1:6" s="9" customFormat="1" hidden="1" x14ac:dyDescent="0.25">
      <c r="A63" s="70">
        <f t="shared" si="0"/>
        <v>0</v>
      </c>
      <c r="B63" s="6" t="s">
        <v>84</v>
      </c>
      <c r="C63" s="100">
        <v>0</v>
      </c>
      <c r="D63" s="57" t="s">
        <v>83</v>
      </c>
      <c r="E63" s="101" t="e">
        <f>VLOOKUP(D63,#REF!,5,0)</f>
        <v>#REF!</v>
      </c>
      <c r="F63" s="13" t="e">
        <f>C63*E63</f>
        <v>#REF!</v>
      </c>
    </row>
    <row r="64" spans="1:6" s="9" customFormat="1" x14ac:dyDescent="0.25">
      <c r="A64" s="70">
        <f t="shared" si="0"/>
        <v>1</v>
      </c>
      <c r="B64" s="6" t="s">
        <v>17</v>
      </c>
      <c r="C64" s="11">
        <v>2</v>
      </c>
      <c r="D64" s="40">
        <v>5373</v>
      </c>
      <c r="E64" s="101"/>
      <c r="F64" s="48"/>
    </row>
    <row r="65" spans="1:9" s="9" customFormat="1" x14ac:dyDescent="0.25">
      <c r="A65" s="70">
        <f t="shared" si="0"/>
        <v>1</v>
      </c>
      <c r="B65" s="6" t="s">
        <v>41</v>
      </c>
      <c r="C65" s="11">
        <v>3</v>
      </c>
      <c r="D65" s="40">
        <v>5253</v>
      </c>
      <c r="E65" s="101"/>
      <c r="F65" s="48"/>
    </row>
    <row r="66" spans="1:9" s="9" customFormat="1" x14ac:dyDescent="0.25">
      <c r="A66" s="70">
        <f t="shared" si="0"/>
        <v>1</v>
      </c>
      <c r="B66" s="6" t="s">
        <v>62</v>
      </c>
      <c r="C66" s="11">
        <v>1</v>
      </c>
      <c r="D66" s="40"/>
      <c r="E66" s="101"/>
      <c r="F66" s="13"/>
    </row>
    <row r="67" spans="1:9" s="9" customFormat="1" x14ac:dyDescent="0.25">
      <c r="A67" s="70">
        <f t="shared" si="0"/>
        <v>1</v>
      </c>
      <c r="B67" s="6" t="s">
        <v>90</v>
      </c>
      <c r="C67" s="11">
        <v>1</v>
      </c>
      <c r="D67" s="40">
        <v>8251</v>
      </c>
      <c r="E67" s="101"/>
      <c r="F67" s="48"/>
    </row>
    <row r="68" spans="1:9" s="9" customFormat="1" x14ac:dyDescent="0.25">
      <c r="A68" s="70">
        <f t="shared" ref="A68:A84" si="3">IF(C68&gt;=1,1,0)</f>
        <v>1</v>
      </c>
      <c r="B68" s="6" t="s">
        <v>7</v>
      </c>
      <c r="C68" s="11">
        <v>1</v>
      </c>
      <c r="D68" s="40">
        <v>4109</v>
      </c>
      <c r="E68" s="101"/>
      <c r="F68" s="48"/>
    </row>
    <row r="69" spans="1:9" s="9" customFormat="1" x14ac:dyDescent="0.25">
      <c r="A69" s="70">
        <f t="shared" si="3"/>
        <v>1</v>
      </c>
      <c r="B69" s="6" t="s">
        <v>65</v>
      </c>
      <c r="C69" s="11">
        <v>1</v>
      </c>
      <c r="D69" s="40">
        <v>50474</v>
      </c>
      <c r="E69" s="101"/>
      <c r="F69" s="13"/>
    </row>
    <row r="70" spans="1:9" s="9" customFormat="1" ht="12.75" customHeight="1" x14ac:dyDescent="0.25">
      <c r="A70" s="70">
        <f t="shared" si="3"/>
        <v>1</v>
      </c>
      <c r="B70" s="10" t="s">
        <v>66</v>
      </c>
      <c r="C70" s="91">
        <v>85</v>
      </c>
      <c r="D70" s="40">
        <v>13303</v>
      </c>
      <c r="E70" s="101"/>
      <c r="F70" s="13"/>
    </row>
    <row r="71" spans="1:9" s="9" customFormat="1" x14ac:dyDescent="0.25">
      <c r="A71" s="70">
        <f t="shared" si="3"/>
        <v>1</v>
      </c>
      <c r="B71" s="6" t="s">
        <v>42</v>
      </c>
      <c r="C71" s="11">
        <v>1</v>
      </c>
      <c r="D71" s="40">
        <v>50781</v>
      </c>
      <c r="E71" s="101"/>
      <c r="F71" s="48"/>
    </row>
    <row r="72" spans="1:9" s="9" customFormat="1" x14ac:dyDescent="0.25">
      <c r="A72" s="70">
        <f t="shared" si="3"/>
        <v>1</v>
      </c>
      <c r="B72" s="6" t="s">
        <v>58</v>
      </c>
      <c r="C72" s="11">
        <v>1</v>
      </c>
      <c r="D72" s="40"/>
      <c r="E72" s="101"/>
      <c r="F72" s="48"/>
    </row>
    <row r="73" spans="1:9" s="9" customFormat="1" ht="13.8" thickBot="1" x14ac:dyDescent="0.3">
      <c r="A73" s="70">
        <f t="shared" si="3"/>
        <v>1</v>
      </c>
      <c r="B73" s="38" t="s">
        <v>18</v>
      </c>
      <c r="C73" s="49">
        <v>1</v>
      </c>
      <c r="D73" s="42">
        <v>4358</v>
      </c>
      <c r="E73" s="103"/>
      <c r="F73" s="50"/>
    </row>
    <row r="74" spans="1:9" s="9" customFormat="1" ht="13.8" thickBot="1" x14ac:dyDescent="0.3">
      <c r="A74" s="70"/>
      <c r="B74" s="44" t="s">
        <v>13</v>
      </c>
      <c r="C74" s="104"/>
      <c r="D74" s="105"/>
      <c r="E74" s="106"/>
      <c r="F74" s="34"/>
    </row>
    <row r="75" spans="1:9" s="9" customFormat="1" ht="18" customHeight="1" thickBot="1" x14ac:dyDescent="0.3">
      <c r="A75" s="70"/>
      <c r="B75" s="26" t="s">
        <v>15</v>
      </c>
      <c r="C75" s="27"/>
      <c r="D75" s="27"/>
      <c r="E75" s="64"/>
      <c r="F75" s="27"/>
      <c r="G75" s="72" t="s">
        <v>91</v>
      </c>
      <c r="H75" s="74" t="s">
        <v>92</v>
      </c>
      <c r="I75" s="71" t="s">
        <v>93</v>
      </c>
    </row>
    <row r="76" spans="1:9" s="9" customFormat="1" x14ac:dyDescent="0.25">
      <c r="A76" s="70">
        <f t="shared" si="3"/>
        <v>1</v>
      </c>
      <c r="B76" s="12" t="s">
        <v>10</v>
      </c>
      <c r="C76" s="94">
        <v>1880</v>
      </c>
      <c r="D76" s="28"/>
      <c r="E76" s="65"/>
      <c r="F76" s="15"/>
      <c r="G76" s="98"/>
      <c r="H76" s="73"/>
      <c r="I76" s="73">
        <v>2</v>
      </c>
    </row>
    <row r="77" spans="1:9" s="9" customFormat="1" x14ac:dyDescent="0.25">
      <c r="A77" s="70">
        <f t="shared" si="3"/>
        <v>1</v>
      </c>
      <c r="B77" s="6" t="s">
        <v>94</v>
      </c>
      <c r="C77" s="100">
        <f>4*4*700</f>
        <v>11200</v>
      </c>
      <c r="D77" s="25"/>
      <c r="E77" s="101"/>
      <c r="F77" s="54"/>
      <c r="G77" s="75"/>
      <c r="H77" s="75"/>
      <c r="I77" s="75"/>
    </row>
    <row r="78" spans="1:9" s="9" customFormat="1" x14ac:dyDescent="0.25">
      <c r="A78" s="70">
        <f t="shared" si="3"/>
        <v>1</v>
      </c>
      <c r="B78" s="6" t="s">
        <v>19</v>
      </c>
      <c r="C78" s="93">
        <f>44*4</f>
        <v>176</v>
      </c>
      <c r="D78" s="25"/>
      <c r="E78" s="101"/>
      <c r="F78" s="54"/>
    </row>
    <row r="79" spans="1:9" s="9" customFormat="1" x14ac:dyDescent="0.25">
      <c r="A79" s="70">
        <f t="shared" si="3"/>
        <v>1</v>
      </c>
      <c r="B79" s="6" t="s">
        <v>31</v>
      </c>
      <c r="C79" s="11">
        <v>1</v>
      </c>
      <c r="D79" s="25"/>
      <c r="E79" s="102"/>
      <c r="F79" s="54"/>
    </row>
    <row r="80" spans="1:9" s="9" customFormat="1" x14ac:dyDescent="0.25">
      <c r="A80" s="70">
        <f t="shared" si="3"/>
        <v>1</v>
      </c>
      <c r="B80" s="6" t="s">
        <v>3</v>
      </c>
      <c r="C80" s="11">
        <v>20</v>
      </c>
      <c r="D80" s="25"/>
      <c r="E80" s="101"/>
      <c r="F80" s="54"/>
    </row>
    <row r="81" spans="1:9" s="9" customFormat="1" x14ac:dyDescent="0.25">
      <c r="A81" s="70">
        <f t="shared" si="3"/>
        <v>1</v>
      </c>
      <c r="B81" s="6" t="s">
        <v>59</v>
      </c>
      <c r="C81" s="93">
        <v>590</v>
      </c>
      <c r="D81" s="25"/>
      <c r="E81" s="101"/>
      <c r="F81" s="54"/>
    </row>
    <row r="82" spans="1:9" s="9" customFormat="1" x14ac:dyDescent="0.25">
      <c r="A82" s="70">
        <f t="shared" si="3"/>
        <v>1</v>
      </c>
      <c r="B82" s="6" t="s">
        <v>60</v>
      </c>
      <c r="C82" s="93">
        <f>C81</f>
        <v>590</v>
      </c>
      <c r="D82" s="25"/>
      <c r="E82" s="101"/>
      <c r="F82" s="54"/>
    </row>
    <row r="83" spans="1:9" s="9" customFormat="1" ht="15" customHeight="1" thickBot="1" x14ac:dyDescent="0.3">
      <c r="A83" s="70">
        <f t="shared" si="3"/>
        <v>1</v>
      </c>
      <c r="B83" s="31" t="s">
        <v>34</v>
      </c>
      <c r="C83" s="76">
        <v>1</v>
      </c>
      <c r="D83" s="77"/>
      <c r="E83" s="103"/>
      <c r="F83" s="55"/>
      <c r="G83" s="20"/>
    </row>
    <row r="84" spans="1:9" s="9" customFormat="1" ht="13.8" customHeight="1" thickBot="1" x14ac:dyDescent="0.3">
      <c r="A84" s="70"/>
      <c r="B84" s="33" t="s">
        <v>14</v>
      </c>
      <c r="C84" s="78"/>
      <c r="D84" s="78"/>
      <c r="E84" s="99"/>
      <c r="F84" s="34"/>
    </row>
    <row r="85" spans="1:9" ht="15.6" customHeight="1" thickBot="1" x14ac:dyDescent="0.35">
      <c r="B85" s="16" t="s">
        <v>2</v>
      </c>
      <c r="C85" s="83"/>
      <c r="D85" s="83"/>
      <c r="E85" s="84"/>
      <c r="F85" s="17"/>
      <c r="G85" s="32"/>
      <c r="I85" s="32"/>
    </row>
    <row r="86" spans="1:9" ht="18.75" customHeight="1" thickBot="1" x14ac:dyDescent="0.4">
      <c r="B86" s="18" t="s">
        <v>24</v>
      </c>
      <c r="C86" s="85"/>
      <c r="D86" s="85"/>
      <c r="E86" s="86"/>
      <c r="F86" s="19"/>
      <c r="G86" s="32"/>
    </row>
    <row r="87" spans="1:9" ht="4.8" customHeight="1" x14ac:dyDescent="0.25">
      <c r="B87" s="3"/>
      <c r="C87" s="4"/>
      <c r="D87" s="5"/>
      <c r="E87" s="66"/>
      <c r="F87" s="8"/>
    </row>
    <row r="88" spans="1:9" ht="15" hidden="1" customHeight="1" x14ac:dyDescent="0.25">
      <c r="B88" s="23" t="s">
        <v>23</v>
      </c>
      <c r="C88" s="23"/>
      <c r="D88" s="23"/>
      <c r="E88" s="67"/>
      <c r="F88" s="23"/>
    </row>
    <row r="89" spans="1:9" ht="28.2" hidden="1" customHeight="1" x14ac:dyDescent="0.25">
      <c r="B89" s="107" t="s">
        <v>20</v>
      </c>
      <c r="C89" s="107"/>
      <c r="D89" s="107"/>
      <c r="E89" s="107"/>
      <c r="F89" s="107"/>
    </row>
    <row r="90" spans="1:9" ht="8.25" customHeight="1" x14ac:dyDescent="0.25">
      <c r="B90" s="22"/>
      <c r="C90"/>
      <c r="D90"/>
    </row>
    <row r="91" spans="1:9" ht="12.75" customHeight="1" x14ac:dyDescent="0.25">
      <c r="B91" s="96" t="s">
        <v>99</v>
      </c>
      <c r="C91" s="21"/>
      <c r="D91" s="21"/>
      <c r="E91" s="68"/>
      <c r="F91" s="21"/>
    </row>
    <row r="92" spans="1:9" x14ac:dyDescent="0.25">
      <c r="B92" s="97" t="s">
        <v>98</v>
      </c>
    </row>
  </sheetData>
  <autoFilter ref="A2:F86" xr:uid="{00000000-0009-0000-0000-000000000000}">
    <filterColumn colId="0">
      <filters blank="1">
        <filter val="1"/>
      </filters>
    </filterColumn>
  </autoFilter>
  <mergeCells count="9">
    <mergeCell ref="B89:F89"/>
    <mergeCell ref="B1:F1"/>
    <mergeCell ref="B30:F30"/>
    <mergeCell ref="C85:E85"/>
    <mergeCell ref="C86:E86"/>
    <mergeCell ref="C47:E47"/>
    <mergeCell ref="B48:F48"/>
    <mergeCell ref="C29:E29"/>
    <mergeCell ref="C74:E74"/>
  </mergeCells>
  <phoneticPr fontId="0" type="noConversion"/>
  <printOptions horizontalCentered="1"/>
  <pageMargins left="0.51181102362204722" right="0.43307086614173229" top="0.43307086614173229" bottom="0.74803149606299213" header="0.23622047244094491" footer="0.51181102362204722"/>
  <pageSetup paperSize="9" scale="69" orientation="portrait" horizontalDpi="4294967295" verticalDpi="300" r:id="rId1"/>
  <headerFooter alignWithMargins="0"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AZ zahrada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Lelek</dc:creator>
  <cp:lastModifiedBy>Tomáš Lelek</cp:lastModifiedBy>
  <cp:lastPrinted>2023-08-02T19:06:04Z</cp:lastPrinted>
  <dcterms:created xsi:type="dcterms:W3CDTF">2002-12-12T19:25:06Z</dcterms:created>
  <dcterms:modified xsi:type="dcterms:W3CDTF">2023-08-02T19:10:11Z</dcterms:modified>
</cp:coreProperties>
</file>