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7235" windowHeight="15150"/>
  </bookViews>
  <sheets>
    <sheet name="Tech. specifikace" sheetId="2" r:id="rId1"/>
    <sheet name="Parametry" sheetId="1" r:id="rId2"/>
  </sheets>
  <calcPr calcId="125725"/>
</workbook>
</file>

<file path=xl/calcChain.xml><?xml version="1.0" encoding="utf-8"?>
<calcChain xmlns="http://schemas.openxmlformats.org/spreadsheetml/2006/main">
  <c r="M1" i="2"/>
  <c r="M2" s="1"/>
  <c r="M3" s="1"/>
  <c r="M4" s="1"/>
  <c r="F180" s="1"/>
  <c r="H181"/>
  <c r="I180"/>
  <c r="J179"/>
  <c r="I179"/>
  <c r="J178"/>
  <c r="H178"/>
  <c r="F178"/>
  <c r="J176"/>
  <c r="I176"/>
  <c r="H176"/>
  <c r="F176"/>
  <c r="J174"/>
  <c r="I174"/>
  <c r="H174"/>
  <c r="F174"/>
  <c r="J172"/>
  <c r="I172"/>
  <c r="H172"/>
  <c r="F172"/>
  <c r="J170"/>
  <c r="I170"/>
  <c r="H170"/>
  <c r="F170"/>
  <c r="J167"/>
  <c r="I167"/>
  <c r="H167"/>
  <c r="F167"/>
  <c r="J164"/>
  <c r="I164"/>
  <c r="H164"/>
  <c r="F164"/>
  <c r="J162"/>
  <c r="I162"/>
  <c r="H162"/>
  <c r="F162"/>
  <c r="J159"/>
  <c r="I159"/>
  <c r="J158"/>
  <c r="H158"/>
  <c r="F158"/>
  <c r="J157"/>
  <c r="I157"/>
  <c r="H157"/>
  <c r="F157"/>
  <c r="J155"/>
  <c r="I155"/>
  <c r="H155"/>
  <c r="F155"/>
  <c r="J153"/>
  <c r="I153"/>
  <c r="H153"/>
  <c r="F153"/>
  <c r="J151"/>
  <c r="I151"/>
  <c r="H151"/>
  <c r="F151"/>
  <c r="J149"/>
  <c r="I149"/>
  <c r="H149"/>
  <c r="F149"/>
  <c r="J146"/>
  <c r="I146"/>
  <c r="H146"/>
  <c r="F146"/>
  <c r="J143"/>
  <c r="I143"/>
  <c r="H143"/>
  <c r="F143"/>
  <c r="J140"/>
  <c r="I140"/>
  <c r="H140"/>
  <c r="F140"/>
  <c r="J137"/>
  <c r="I137"/>
  <c r="H136"/>
  <c r="J135"/>
  <c r="H135"/>
  <c r="F135"/>
  <c r="J134"/>
  <c r="I134"/>
  <c r="H134"/>
  <c r="F134"/>
  <c r="J133"/>
  <c r="I133"/>
  <c r="H133"/>
  <c r="F133"/>
  <c r="J130"/>
  <c r="I130"/>
  <c r="H130"/>
  <c r="F130"/>
  <c r="J129"/>
  <c r="I129"/>
  <c r="H129"/>
  <c r="F129"/>
  <c r="J128"/>
  <c r="I128"/>
  <c r="H128"/>
  <c r="F128"/>
  <c r="J127"/>
  <c r="I127"/>
  <c r="H127"/>
  <c r="F127"/>
  <c r="J126"/>
  <c r="I126"/>
  <c r="H126"/>
  <c r="F126"/>
  <c r="J124"/>
  <c r="I124"/>
  <c r="H124"/>
  <c r="F124"/>
  <c r="J122"/>
  <c r="I122"/>
  <c r="H122"/>
  <c r="F122"/>
  <c r="J121"/>
  <c r="I121"/>
  <c r="H121"/>
  <c r="F121"/>
  <c r="J120"/>
  <c r="I120"/>
  <c r="H120"/>
  <c r="F120"/>
  <c r="J119"/>
  <c r="I119"/>
  <c r="H119"/>
  <c r="F119"/>
  <c r="J117"/>
  <c r="I117"/>
  <c r="H117"/>
  <c r="F117"/>
  <c r="J116"/>
  <c r="I116"/>
  <c r="H116"/>
  <c r="F116"/>
  <c r="J114"/>
  <c r="I114"/>
  <c r="H114"/>
  <c r="F114"/>
  <c r="J113"/>
  <c r="I113"/>
  <c r="H113"/>
  <c r="F113"/>
  <c r="J112"/>
  <c r="I112"/>
  <c r="H112"/>
  <c r="F112"/>
  <c r="J111"/>
  <c r="I111"/>
  <c r="H111"/>
  <c r="F111"/>
  <c r="J110"/>
  <c r="I110"/>
  <c r="H110"/>
  <c r="F110"/>
  <c r="J109"/>
  <c r="I109"/>
  <c r="H109"/>
  <c r="F109"/>
  <c r="J107"/>
  <c r="I107"/>
  <c r="H107"/>
  <c r="F107"/>
  <c r="J106"/>
  <c r="I106"/>
  <c r="H106"/>
  <c r="F106"/>
  <c r="J104"/>
  <c r="I104"/>
  <c r="H104"/>
  <c r="F104"/>
  <c r="J103"/>
  <c r="I103"/>
  <c r="H103"/>
  <c r="F103"/>
  <c r="J102"/>
  <c r="I102"/>
  <c r="H102"/>
  <c r="F102"/>
  <c r="J101"/>
  <c r="I101"/>
  <c r="H101"/>
  <c r="F101"/>
  <c r="J100"/>
  <c r="I100"/>
  <c r="H100"/>
  <c r="F100"/>
  <c r="J99"/>
  <c r="I99"/>
  <c r="H99"/>
  <c r="F99"/>
  <c r="J98"/>
  <c r="I98"/>
  <c r="H98"/>
  <c r="F98"/>
  <c r="J97"/>
  <c r="I97"/>
  <c r="H97"/>
  <c r="F97"/>
  <c r="J95"/>
  <c r="I95"/>
  <c r="H95"/>
  <c r="F95"/>
  <c r="J94"/>
  <c r="I94"/>
  <c r="H94"/>
  <c r="F94"/>
  <c r="J92"/>
  <c r="I92"/>
  <c r="H92"/>
  <c r="F92"/>
  <c r="J90"/>
  <c r="I90"/>
  <c r="H90"/>
  <c r="F90"/>
  <c r="J89"/>
  <c r="I89"/>
  <c r="H89"/>
  <c r="F89"/>
  <c r="J87"/>
  <c r="I87"/>
  <c r="H87"/>
  <c r="F87"/>
  <c r="J86"/>
  <c r="I86"/>
  <c r="H86"/>
  <c r="F86"/>
  <c r="J84"/>
  <c r="I84"/>
  <c r="H84"/>
  <c r="F84"/>
  <c r="J83"/>
  <c r="I83"/>
  <c r="H83"/>
  <c r="F83"/>
  <c r="J82"/>
  <c r="I82"/>
  <c r="H82"/>
  <c r="F82"/>
  <c r="J80"/>
  <c r="I80"/>
  <c r="H80"/>
  <c r="F80"/>
  <c r="J78"/>
  <c r="I78"/>
  <c r="H78"/>
  <c r="F78"/>
  <c r="J75"/>
  <c r="I75"/>
  <c r="J74"/>
  <c r="H74"/>
  <c r="F74"/>
  <c r="J73"/>
  <c r="I73"/>
  <c r="H73"/>
  <c r="F73"/>
  <c r="J70"/>
  <c r="I70"/>
  <c r="H70"/>
  <c r="F70"/>
  <c r="J68"/>
  <c r="I68"/>
  <c r="H68"/>
  <c r="F68"/>
  <c r="J67"/>
  <c r="I67"/>
  <c r="H67"/>
  <c r="F67"/>
  <c r="J66"/>
  <c r="I66"/>
  <c r="H66"/>
  <c r="F66"/>
  <c r="J65"/>
  <c r="I65"/>
  <c r="H65"/>
  <c r="F65"/>
  <c r="J64"/>
  <c r="I64"/>
  <c r="H64"/>
  <c r="F64"/>
  <c r="J62"/>
  <c r="I62"/>
  <c r="H62"/>
  <c r="F62"/>
  <c r="J61"/>
  <c r="I61"/>
  <c r="H61"/>
  <c r="F61"/>
  <c r="J59"/>
  <c r="I59"/>
  <c r="H59"/>
  <c r="F59"/>
  <c r="J58"/>
  <c r="I58"/>
  <c r="H58"/>
  <c r="F58"/>
  <c r="J57"/>
  <c r="I57"/>
  <c r="H57"/>
  <c r="F57"/>
  <c r="J55"/>
  <c r="I55"/>
  <c r="H55"/>
  <c r="F55"/>
  <c r="J54"/>
  <c r="I54"/>
  <c r="H54"/>
  <c r="F54"/>
  <c r="J53"/>
  <c r="I53"/>
  <c r="H53"/>
  <c r="F53"/>
  <c r="J52"/>
  <c r="I52"/>
  <c r="H52"/>
  <c r="F52"/>
  <c r="J51"/>
  <c r="I51"/>
  <c r="H51"/>
  <c r="F51"/>
  <c r="J50"/>
  <c r="I50"/>
  <c r="H50"/>
  <c r="F50"/>
  <c r="J49"/>
  <c r="I49"/>
  <c r="H49"/>
  <c r="F49"/>
  <c r="J48"/>
  <c r="I48"/>
  <c r="H48"/>
  <c r="F48"/>
  <c r="J47"/>
  <c r="I47"/>
  <c r="H47"/>
  <c r="F47"/>
  <c r="J46"/>
  <c r="I46"/>
  <c r="H46"/>
  <c r="F46"/>
  <c r="J45"/>
  <c r="I45"/>
  <c r="H45"/>
  <c r="F45"/>
  <c r="J44"/>
  <c r="I44"/>
  <c r="H44"/>
  <c r="F44"/>
  <c r="J43"/>
  <c r="I43"/>
  <c r="H43"/>
  <c r="F43"/>
  <c r="J42"/>
  <c r="I42"/>
  <c r="H42"/>
  <c r="F42"/>
  <c r="J41"/>
  <c r="I41"/>
  <c r="H41"/>
  <c r="F41"/>
  <c r="J39"/>
  <c r="I39"/>
  <c r="H39"/>
  <c r="F39"/>
  <c r="J38"/>
  <c r="I38"/>
  <c r="H38"/>
  <c r="F38"/>
  <c r="J37"/>
  <c r="I37"/>
  <c r="H37"/>
  <c r="F37"/>
  <c r="J36"/>
  <c r="I36"/>
  <c r="H36"/>
  <c r="F36"/>
  <c r="J35"/>
  <c r="I35"/>
  <c r="H35"/>
  <c r="F35"/>
  <c r="J34"/>
  <c r="I34"/>
  <c r="H34"/>
  <c r="F34"/>
  <c r="J33"/>
  <c r="I33"/>
  <c r="H33"/>
  <c r="F33"/>
  <c r="J32"/>
  <c r="I32"/>
  <c r="H32"/>
  <c r="F32"/>
  <c r="J31"/>
  <c r="I31"/>
  <c r="H31"/>
  <c r="F31"/>
  <c r="J30"/>
  <c r="I30"/>
  <c r="H30"/>
  <c r="F30"/>
  <c r="J29"/>
  <c r="I29"/>
  <c r="H29"/>
  <c r="F29"/>
  <c r="J28"/>
  <c r="I28"/>
  <c r="H28"/>
  <c r="F28"/>
  <c r="J27"/>
  <c r="I27"/>
  <c r="H27"/>
  <c r="F27"/>
  <c r="J26"/>
  <c r="I26"/>
  <c r="H26"/>
  <c r="F26"/>
  <c r="J25"/>
  <c r="I25"/>
  <c r="H25"/>
  <c r="F25"/>
  <c r="J24"/>
  <c r="I24"/>
  <c r="H24"/>
  <c r="F24"/>
  <c r="J23"/>
  <c r="I23"/>
  <c r="H23"/>
  <c r="F23"/>
  <c r="J22"/>
  <c r="I22"/>
  <c r="H22"/>
  <c r="F22"/>
  <c r="J19"/>
  <c r="I19"/>
  <c r="H18"/>
  <c r="J17"/>
  <c r="I17"/>
  <c r="H17"/>
  <c r="F17"/>
  <c r="J15"/>
  <c r="I15"/>
  <c r="H15"/>
  <c r="F15"/>
  <c r="J14"/>
  <c r="I14"/>
  <c r="H14"/>
  <c r="F14"/>
  <c r="J13"/>
  <c r="I13"/>
  <c r="H13"/>
  <c r="F13"/>
  <c r="J12"/>
  <c r="I12"/>
  <c r="H12"/>
  <c r="F12"/>
  <c r="J11"/>
  <c r="I11"/>
  <c r="H11"/>
  <c r="F11"/>
  <c r="J10"/>
  <c r="I10"/>
  <c r="H10"/>
  <c r="F10"/>
  <c r="J9"/>
  <c r="I9"/>
  <c r="H9"/>
  <c r="F9"/>
  <c r="J8"/>
  <c r="I8"/>
  <c r="H8"/>
  <c r="F8"/>
  <c r="J7"/>
  <c r="I7"/>
  <c r="H7"/>
  <c r="F7"/>
  <c r="I6"/>
  <c r="H6"/>
  <c r="F6"/>
  <c r="F18" s="1"/>
  <c r="J3"/>
  <c r="I3"/>
  <c r="J6" l="1"/>
  <c r="J18" s="1"/>
  <c r="F136"/>
  <c r="J180"/>
  <c r="F181"/>
  <c r="J136" l="1"/>
  <c r="J181"/>
</calcChain>
</file>

<file path=xl/sharedStrings.xml><?xml version="1.0" encoding="utf-8"?>
<sst xmlns="http://schemas.openxmlformats.org/spreadsheetml/2006/main" count="615" uniqueCount="231">
  <si>
    <t>Název</t>
  </si>
  <si>
    <t>Hodnota</t>
  </si>
  <si>
    <t>Nadpis rekapitulace</t>
  </si>
  <si>
    <t>Akce</t>
  </si>
  <si>
    <t>Oprava elektroinstalace Mateřské školy Poličná</t>
  </si>
  <si>
    <t>Projekt</t>
  </si>
  <si>
    <t xml:space="preserve">Silnoproud
</t>
  </si>
  <si>
    <t>Investor</t>
  </si>
  <si>
    <t>Obec Poličná</t>
  </si>
  <si>
    <t>Z. č.</t>
  </si>
  <si>
    <t>24-014</t>
  </si>
  <si>
    <t>A. č.</t>
  </si>
  <si>
    <t>24-014-E-502</t>
  </si>
  <si>
    <t>Smlouva</t>
  </si>
  <si>
    <t/>
  </si>
  <si>
    <t>Vypracoval</t>
  </si>
  <si>
    <t>Pavelka Martin</t>
  </si>
  <si>
    <t>Kontroloval</t>
  </si>
  <si>
    <t>Datum</t>
  </si>
  <si>
    <t>21. 3. 2024</t>
  </si>
  <si>
    <t>Zpracovatel</t>
  </si>
  <si>
    <t>MPE Martin Pavelka ELEKTRO</t>
  </si>
  <si>
    <t>CÚ</t>
  </si>
  <si>
    <t>Poznámka</t>
  </si>
  <si>
    <t>Uvedené ceny jsou v Kč a nezahrnují DPH, pokud to není uvedeno.</t>
  </si>
  <si>
    <t>Doprava dodávek  (3,6) %</t>
  </si>
  <si>
    <t>3,60</t>
  </si>
  <si>
    <t>Přesun dodávek  (1) %</t>
  </si>
  <si>
    <t>1,00</t>
  </si>
  <si>
    <t>PPV  (1 nebo 6) %</t>
  </si>
  <si>
    <t>2,00</t>
  </si>
  <si>
    <t>PPV zemních prací, nátěrů  (1) %</t>
  </si>
  <si>
    <t>0,00</t>
  </si>
  <si>
    <t>Dodavat. dokumentace  (1 - 1,5) %</t>
  </si>
  <si>
    <t>Rizika a pojištění  (1 - 1,5) %</t>
  </si>
  <si>
    <t>Opravy v záruce  (5 - 7) %</t>
  </si>
  <si>
    <t>GZS  (3,25 nebo 8,4) %</t>
  </si>
  <si>
    <t>Provozní vlivy  %</t>
  </si>
  <si>
    <t>Kompletační činnost - a</t>
  </si>
  <si>
    <t>Kompletační činnost - b</t>
  </si>
  <si>
    <t>0,952842</t>
  </si>
  <si>
    <t>Kompletační činnost - k1</t>
  </si>
  <si>
    <t>Kompletační činnost - k2</t>
  </si>
  <si>
    <t>Roční nárůst cen 1   %</t>
  </si>
  <si>
    <t>Roční nárůst cen 2   %</t>
  </si>
  <si>
    <t>1. sazba DPH %
- i pro přirážky rekapitulace</t>
  </si>
  <si>
    <t>21</t>
  </si>
  <si>
    <t>2. sazba DPH %</t>
  </si>
  <si>
    <t>10</t>
  </si>
  <si>
    <t>Procento PM %</t>
  </si>
  <si>
    <t>Pozice</t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</si>
  <si>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</si>
  <si>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</si>
  <si>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</si>
  <si>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</si>
  <si>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</si>
  <si>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</si>
  <si>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</si>
  <si>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</si>
  <si>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Elektromontáže</t>
  </si>
  <si>
    <t>Instalace</t>
  </si>
  <si>
    <t>Svítidla Modus</t>
  </si>
  <si>
    <t>A1</t>
  </si>
  <si>
    <t>LLL6000RL2KV3ND MODUS LLL6000, 2x LED 830, 1510mm, lesklá mřížka, přisazené, NONSELV 350mA</t>
  </si>
  <si>
    <t>Ks</t>
  </si>
  <si>
    <t>A2</t>
  </si>
  <si>
    <t>LLL5000RL2KV3ND MODUS LLL5000, 2x LED 840, 1510mm, lesklá mřížka, přisazené, NONSELV 250mA</t>
  </si>
  <si>
    <t>A3</t>
  </si>
  <si>
    <t>LLL3000RM2KV3NDNZ MODUS LLL3000, 2x LED 830, 1210mm, lesklá mřížka, přisazené, SELV 1050mA, nouzový zdroj</t>
  </si>
  <si>
    <t>A4</t>
  </si>
  <si>
    <t>FIT3000A3KN600/ND MODUS FIT3000, vestavný čtverec A, modul 600, mikroprizma, LED 830, driver 600mA</t>
  </si>
  <si>
    <t>A5</t>
  </si>
  <si>
    <t>KX8000L3KO/ND MODUS KX 8000, 1500mm, opálový PMMA kryt, přisazené, LED 830, driver 1750mA</t>
  </si>
  <si>
    <t>B1</t>
  </si>
  <si>
    <t>BRSB3K0480V3/NDSM MODUS BRSB, 8x12 LED 830, kryt opál PMMA, IP44, prům. 480mm, 900mA , mikrovlnný senzor</t>
  </si>
  <si>
    <t>B2</t>
  </si>
  <si>
    <t>BRSB3K0300V6/NDSMMULTI MODUS BRSB 550/1000/1500/2000lm, 4x12 LED 830, kryt opál PMMA, IP44, prům. 285mm, MW senzor, MULTIcurrent driver 125/250/375/500mA</t>
  </si>
  <si>
    <t>B3</t>
  </si>
  <si>
    <t>BRSB4K0480V4/ND MODUS BRSB, 12x12 LED 840, kryt opál PMMA, IP44, prům. 480mm, 900mA</t>
  </si>
  <si>
    <t>N1</t>
  </si>
  <si>
    <t>OZN/LVPR/1W/C/1/SA/X/WH LOVATO P, vestavné, optika  "route", 1W LED  135 lm STANDARD IP20 1h , stále svítící / svítící při výpadku,  bílé</t>
  </si>
  <si>
    <t>N2</t>
  </si>
  <si>
    <t>OZN/ARN/1W/C/1/SA/X/WH    WHARROW N 1W LED STANDARD IP41 1h , přisazené,stále svítící / svítící při výpadku, bílé, univ. piktogram</t>
  </si>
  <si>
    <t>Philips</t>
  </si>
  <si>
    <t>C1</t>
  </si>
  <si>
    <t>Philips Reflektor BVP115 LED8/740 WB MDU - LED reflektor s čidlem</t>
  </si>
  <si>
    <t>ks</t>
  </si>
  <si>
    <t>Svítidla Modus - celkem</t>
  </si>
  <si>
    <t>Rozvaděč HR</t>
  </si>
  <si>
    <t>EATON</t>
  </si>
  <si>
    <t>Rám s dveřmi, jednobodový otočný plast. zámek, IP30, montáž POD omítku, ŠxV=635x1560 (BP-U-3S-600/15) provedení bílá RAL 9016</t>
  </si>
  <si>
    <t>Bočnice, V=1450, včetně západky BPZ-SNAP (BPZ-MSW-15)</t>
  </si>
  <si>
    <t>pár</t>
  </si>
  <si>
    <t>Ochranný kryt, montáž POD omítku, ŠxVxH=635x1560x240 (BPZ-WB3S-600/15/2)</t>
  </si>
  <si>
    <t>sad</t>
  </si>
  <si>
    <t>Zadní stěna BPZ-RP-600/15</t>
  </si>
  <si>
    <t>Schránka na dokumentaci A4 (LAB-BAG_A4)</t>
  </si>
  <si>
    <t>DIN lišta hliníková, šířka skříně = 600, šířka lišty = 488 (BPZ-DINR24-600)</t>
  </si>
  <si>
    <t>Upevňovací úchytka s vodivým propojení (zelená) (BEL01)</t>
  </si>
  <si>
    <t>Upevňovací úchytka celoplastová (bílá) (BEL12)</t>
  </si>
  <si>
    <t>Vana BPZ-MT-600/400-2 elektroměrová</t>
  </si>
  <si>
    <t>Deska ZBR elektroměrová</t>
  </si>
  <si>
    <t>Krycí deska, bez výřezu, plechová, šedá, Š=600, V=150 (BPZ-FP-600/150-BL)</t>
  </si>
  <si>
    <t>Krycí deska, s výřezem 45mm, plechová, šedá, Š=600, V=150 (BPZ-FP-600/150-45)</t>
  </si>
  <si>
    <t>Zaslepovací pás max. délka 1m, pro výřezy 45mm, bílý (NBP-1000)</t>
  </si>
  <si>
    <t>Zámek s vnitřním čtyřhranem 6x6mm ocelový BPZ-LOCK/SH6 metal</t>
  </si>
  <si>
    <t>KT-3 Nosič svorkovnice KL-7...KL-60 na lištu, horizontální</t>
  </si>
  <si>
    <t>KLM Svorkovnice: délka 1000, počet svorek 140x16 mm2</t>
  </si>
  <si>
    <t>KLA Propojovací nástavec pro svork. KL max 35 mm2</t>
  </si>
  <si>
    <t>Sestavení a instalace skříně</t>
  </si>
  <si>
    <t>EATON přístroje</t>
  </si>
  <si>
    <t>PL7-B25/3 Jistič PL7, char B, 3-pólový, Icn=10kA, In=25A</t>
  </si>
  <si>
    <t>PL7-B2/1 Jistič PL7, char B, 1-pólový, Icn=10kA, In=2A</t>
  </si>
  <si>
    <t>IS-40/3 Hlavní vypínač, 3-pól, In=40A</t>
  </si>
  <si>
    <t>SPBT12/280/4 Svodič přepětí třídy B+C, 4pól sada pro TN-S</t>
  </si>
  <si>
    <t>PL6-B4/1 Jistič PL6, char B, 1-pólový, Icn=6kA, In=4A</t>
  </si>
  <si>
    <t>PFL6-10/1N/C/003 Chránič s nadproud.ochr,Ir=250A,AC,1+N,6kA,char.C, Idn=0.03A, In=10A</t>
  </si>
  <si>
    <t>PL6-B10/1 Jistič PL6, char B, 1-pólový, Icn=6kA, In=10A</t>
  </si>
  <si>
    <t>PFL6-16/1N/B/003 Chránič s nadproud.ochr,Ir=250A,AC,1+N,6kA,char.B, Idn=0.03A, In=16A</t>
  </si>
  <si>
    <t>PFL6-20/1N/B/003 Chránič s nadproud.ochr,Ir=250A,AC,1+N,6kA,char.B, Idn=0.03A, In=20A</t>
  </si>
  <si>
    <t>Z-SCH230/25-40 Instalační stykač, 230V~, 25A, 4zap. kont.</t>
  </si>
  <si>
    <t>PL6-C20/3 Jistič PL6, char C, 3-pólový, Icn=6kA, In=20A</t>
  </si>
  <si>
    <t>PL6-B16/3 Jistič PL6, char B, 3-pólový, Icn=6kA, In=16A</t>
  </si>
  <si>
    <t>PF6-40/4/003-A Chránič Ir=250A, typ A, 4-pól, Idn=0.03A, In=40A</t>
  </si>
  <si>
    <t>Z-GV-16/3P+3N-6TE Propojovací lišta 1m, 3x(1+Npól), In=80A, 16mm2</t>
  </si>
  <si>
    <t>Z-V-AK/4P Koncový kryt k propoj liště 80 A, 4+2-pól</t>
  </si>
  <si>
    <t>ŘADOVÉ SVORNICE Elektro Bečov</t>
  </si>
  <si>
    <t>RSA 35 A Řadová svorka bílá</t>
  </si>
  <si>
    <t>RSA PE 35 A Řadová svorka</t>
  </si>
  <si>
    <t>RSA 16 A Řadová svorka bílá</t>
  </si>
  <si>
    <t>VODIČ JEDNOŽILOVÝ (CY)</t>
  </si>
  <si>
    <t>H07V-U 10  mm2 , pevně</t>
  </si>
  <si>
    <t>m</t>
  </si>
  <si>
    <t>H07V-U 1.5 mm2 , pevně</t>
  </si>
  <si>
    <t>VODIČ JEDNOŽILOVÝ OHEBNÝ (CYA)</t>
  </si>
  <si>
    <t>H07V-K 10  mm2 , pevně</t>
  </si>
  <si>
    <t>H07V-K 16  mm2 , pevně</t>
  </si>
  <si>
    <t>H05V-K 1   mm2 , pevně</t>
  </si>
  <si>
    <t>H07V-K 2.5 mm2 , pevně</t>
  </si>
  <si>
    <t>H07V-K 4  mm2 , pevně</t>
  </si>
  <si>
    <t>HODINOVE ZUCTOVACI SAZBY</t>
  </si>
  <si>
    <t xml:space="preserve"> Montaz</t>
  </si>
  <si>
    <t>hod</t>
  </si>
  <si>
    <t>PROVEDENI REVIZNICH ZKOUSEK</t>
  </si>
  <si>
    <t>DLE CSN 331500</t>
  </si>
  <si>
    <t xml:space="preserve"> Vysokonapetove zkousky</t>
  </si>
  <si>
    <t>Rozvaděč HR - celkem</t>
  </si>
  <si>
    <t>Montáže</t>
  </si>
  <si>
    <t>BEG Luxomat</t>
  </si>
  <si>
    <t>Detektor pohybu LC-Click N 200°, bílá (91002)</t>
  </si>
  <si>
    <t>ABB</t>
  </si>
  <si>
    <t>Snímač pohybu, vestavný ABB-kód 3299-22102</t>
  </si>
  <si>
    <t>3559-A01345 Přístroj spínače jednopólového (bezšroubové svorky); řazení 1, 1So (do hořlavých podkladů B až F)</t>
  </si>
  <si>
    <t>3559-A05345 Přístroj přepínače sériového (bezšroubové svorky); řazení 5 (do hořlavých podkladů B až F)</t>
  </si>
  <si>
    <t>2000/3 US Přístroj spínače trojpólového; řazení 3, 3S</t>
  </si>
  <si>
    <t>KRYT SPÍNAČE, TANGO</t>
  </si>
  <si>
    <t>3558A-A651 B Kryt spínače kolébkového; d. Tango; b. bílá</t>
  </si>
  <si>
    <t>3558A-A652 B Kryt spínače kolébkového, dělený; d. Tango; b. bílá</t>
  </si>
  <si>
    <t>RÁMEČEK, TANGO</t>
  </si>
  <si>
    <t>3901A-B10 B Rámeček pro elektroinstalační přístroje, jednonásobný; d. Tango; b. bílá</t>
  </si>
  <si>
    <t>3901A-B20 B Rámeček pro elektroinstalační přístroje, dvojnásobný vodorovný; d. Tango; b. bílá</t>
  </si>
  <si>
    <t>ZÁSUVKA PRŮMYSLOVÁ, IP 44, IP 67</t>
  </si>
  <si>
    <t>432RS6 Zásuvka průmyslová, nástěnná montáž; řazení 3P+N+PE; b. IP 44, 32 A</t>
  </si>
  <si>
    <t>ZÁSUVKA NN, TANGO</t>
  </si>
  <si>
    <t>5519A-A02357 B Zásuvka jednonásobná (bezšroubové svorky), s ochranným kolíkem, s clonkami; řazení 2P+PE; d. Tango; b. bílá</t>
  </si>
  <si>
    <t>5513A-C02357 B Zásuvka dvojnásobná (bezšroubové svorky), s ochrannými kolíky, s natočenou dutinou, s clonkami; řazení 2x(2P+PE); d. Tango; b. bílá</t>
  </si>
  <si>
    <t>Kopos Kolín</t>
  </si>
  <si>
    <t>KU 68-1901_KA KRABICE UNIVERZÁLNÍ</t>
  </si>
  <si>
    <t>V 68_HA VÍČKO KE  KRABICI 68</t>
  </si>
  <si>
    <t>LK 80X28 T_HB KRABICE LIŠTOVÁ TANGO</t>
  </si>
  <si>
    <t>VLK 80/T_HB VÍČKO KRABICE LK PRO PŘ. TANGO</t>
  </si>
  <si>
    <t>TYP015_XX BEZŠROUBOVÁ SVORKA</t>
  </si>
  <si>
    <t>TYP016_XX BEZŠROUBOVÁ SVORKA</t>
  </si>
  <si>
    <t>TYP017_XX BEZŠROUBOVÁ SVORKA</t>
  </si>
  <si>
    <t>TYP018_XX BEZŠROUBOVÁ SVORKA</t>
  </si>
  <si>
    <t>KABELOVÝ ŽLAB MERKUR -GALVANICKÝ ZINEK</t>
  </si>
  <si>
    <t>ARK-211130 Žlab MERKUR 2   150/50 "GZ" - vzdálenost podpěr cca.1,8m</t>
  </si>
  <si>
    <t>Spojovací a upevňovací materiál, přepážka</t>
  </si>
  <si>
    <t>kpt</t>
  </si>
  <si>
    <t>KABEL SILOVÝ,IZOLACE PVC S VODIČEM PE</t>
  </si>
  <si>
    <t>CYKY-J 3x1.5 , pevně (CYKYLO-J)</t>
  </si>
  <si>
    <t>CYKY-J 3x2.5 , pevně</t>
  </si>
  <si>
    <t>CYKY-J 3x4 mm2 , pevně</t>
  </si>
  <si>
    <t>CYKY-J 5x1.5 mm2 , pevně</t>
  </si>
  <si>
    <t>CYKY-J 5x2.5 mm2 , pevně</t>
  </si>
  <si>
    <t>CYKY-J 5x4 mm2 , pevně</t>
  </si>
  <si>
    <t>UKONČENÍ Cu KABELŮ  DO</t>
  </si>
  <si>
    <t xml:space="preserve"> 3x2,5 mm2</t>
  </si>
  <si>
    <t>5x4 mm2</t>
  </si>
  <si>
    <t>UKONČENÍ  VODIČŮ V ROZVADĚČÍCH</t>
  </si>
  <si>
    <t xml:space="preserve"> do 2,5 mm2</t>
  </si>
  <si>
    <t xml:space="preserve"> do 6 mm2</t>
  </si>
  <si>
    <t xml:space="preserve"> do 16 mm2</t>
  </si>
  <si>
    <t xml:space="preserve"> do 25 mm2</t>
  </si>
  <si>
    <t>LESENI LEHKE POJÍZDNÉ</t>
  </si>
  <si>
    <t xml:space="preserve"> Do 3.5 m</t>
  </si>
  <si>
    <t>Demontaz stavajicích svítidel</t>
  </si>
  <si>
    <t>Demontaz stavajicího rozvaděče</t>
  </si>
  <si>
    <t xml:space="preserve"> Uprava stavajiciho zarizeni</t>
  </si>
  <si>
    <t xml:space="preserve"> Vyhledani pripojovaciho mista</t>
  </si>
  <si>
    <t xml:space="preserve"> Revizni technik</t>
  </si>
  <si>
    <t xml:space="preserve"> Spoluprace s reviz.technikem</t>
  </si>
  <si>
    <t>Montáže - celkem</t>
  </si>
  <si>
    <t>Instalace  - celkem</t>
  </si>
  <si>
    <t>Stavební práce-řezání kab. drážek</t>
  </si>
  <si>
    <t>Stavební práce</t>
  </si>
  <si>
    <t xml:space="preserve"> Vrtání kabelových prostupů</t>
  </si>
  <si>
    <t>VYSEKANI KAPES VE ZDIVU</t>
  </si>
  <si>
    <t>BETONOVEM PRO KRABICE</t>
  </si>
  <si>
    <t xml:space="preserve"> 50x50x50 mm</t>
  </si>
  <si>
    <t>VYSEKANI RYH V BETONOVYCH</t>
  </si>
  <si>
    <t>ZDECH - HLOUBKA 30mm</t>
  </si>
  <si>
    <t xml:space="preserve"> Sire 30 mm</t>
  </si>
  <si>
    <t>VYSEKANI RYH VE ZDIVU</t>
  </si>
  <si>
    <t>CIHELNEM - HLOUBKA 50mm</t>
  </si>
  <si>
    <t xml:space="preserve"> Sire 70 mm</t>
  </si>
  <si>
    <t>SÁDROVÁNÍ KABELŮ</t>
  </si>
  <si>
    <t>Sádrování kabelů</t>
  </si>
  <si>
    <t>HRUBA VYPLN RYH MALTOU</t>
  </si>
  <si>
    <t xml:space="preserve"> Jakekoliv sire</t>
  </si>
  <si>
    <t>m2</t>
  </si>
  <si>
    <t>OMITKA RYH VE STROPECH MALTOU</t>
  </si>
  <si>
    <t xml:space="preserve"> Sire do 150 mm</t>
  </si>
  <si>
    <t>CISTENI BUDOV ZAMETANIM</t>
  </si>
  <si>
    <t>Stavební práce-řezání kab. drážek - celkem</t>
  </si>
  <si>
    <t>Kabelové trasy rozvodů EZS</t>
  </si>
  <si>
    <t>1420_K10 MONOFLEX EN 320 N PVC</t>
  </si>
  <si>
    <t>Kabelové trasy rozvodů EZS - celkem</t>
  </si>
  <si>
    <t>Podružný materiál</t>
  </si>
  <si>
    <t>Elektromontáže - celkem</t>
  </si>
  <si>
    <t>TECHNICKÁ SPECIFIKACE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</si>
</sst>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9"/>
      <color rgb="FF000000"/>
      <name val="敓潧⁥䥕蘀灋턈ˑ☸Â_x0008_"/>
      <charset val="238"/>
    </font>
    <font>
      <b/>
      <sz val="11"/>
      <color rgb="FF000000"/>
      <name val="敓潧⁥䥕蘀灋턈ˑ☸Â_x0008_"/>
      <charset val="238"/>
    </font>
    <font>
      <b/>
      <sz val="10"/>
      <color rgb="FF000000"/>
      <name val="敓潧⁥䥕蘀灋턈ˑ☸Â_x0008_"/>
      <charset val="238"/>
    </font>
    <font>
      <b/>
      <sz val="9"/>
      <color rgb="FF000000"/>
      <name val="敓潧⁥䥕蘀灋턈ˑ☸Â_x0008_"/>
      <charset val="238"/>
    </font>
    <font>
      <b/>
      <i/>
      <sz val="13"/>
      <color rgb="FF000000"/>
      <name val="敓潧⁥䥕蘀灋턈ˑ☸Â_x0008_"/>
      <charset val="238"/>
    </font>
    <font>
      <b/>
      <i/>
      <sz val="10"/>
      <color rgb="FF000000"/>
      <name val="敓潧⁥䥕蘀灋턈ˑ☸Â_x0008_"/>
      <charset val="238"/>
    </font>
    <font>
      <i/>
      <sz val="10"/>
      <color rgb="FF000000"/>
      <name val="敓潧⁥䥕蘀灋턈ˑ☸Â_x0008_"/>
      <charset val="238"/>
    </font>
  </fonts>
  <fills count="8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FFFFE0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wrapText="1"/>
    </xf>
    <xf numFmtId="49" fontId="1" fillId="5" borderId="1" xfId="0" applyNumberFormat="1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0" fontId="0" fillId="0" borderId="0" xfId="0" applyProtection="1"/>
    <xf numFmtId="4" fontId="0" fillId="0" borderId="0" xfId="0" applyNumberFormat="1"/>
    <xf numFmtId="4" fontId="1" fillId="2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49" fontId="5" fillId="4" borderId="1" xfId="0" applyNumberFormat="1" applyFont="1" applyFill="1" applyBorder="1" applyAlignment="1">
      <alignment horizontal="left"/>
    </xf>
    <xf numFmtId="4" fontId="5" fillId="4" borderId="1" xfId="0" applyNumberFormat="1" applyFont="1" applyFill="1" applyBorder="1" applyAlignment="1">
      <alignment horizontal="right"/>
    </xf>
    <xf numFmtId="49" fontId="6" fillId="6" borderId="1" xfId="0" applyNumberFormat="1" applyFont="1" applyFill="1" applyBorder="1" applyAlignment="1">
      <alignment horizontal="left"/>
    </xf>
    <xf numFmtId="4" fontId="6" fillId="6" borderId="1" xfId="0" applyNumberFormat="1" applyFont="1" applyFill="1" applyBorder="1" applyAlignment="1">
      <alignment horizontal="right"/>
    </xf>
    <xf numFmtId="49" fontId="7" fillId="7" borderId="1" xfId="0" applyNumberFormat="1" applyFont="1" applyFill="1" applyBorder="1" applyAlignment="1">
      <alignment horizontal="left"/>
    </xf>
    <xf numFmtId="4" fontId="7" fillId="7" borderId="1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1"/>
  <sheetViews>
    <sheetView tabSelected="1" workbookViewId="0">
      <selection activeCell="E7" sqref="E7"/>
    </sheetView>
  </sheetViews>
  <sheetFormatPr defaultRowHeight="15"/>
  <cols>
    <col min="1" max="1" width="6.140625" style="1" bestFit="1" customWidth="1"/>
    <col min="2" max="2" width="141.85546875" style="1" bestFit="1" customWidth="1"/>
    <col min="3" max="3" width="4" style="1" bestFit="1" customWidth="1"/>
    <col min="4" max="4" width="6.42578125" style="11" bestFit="1" customWidth="1"/>
    <col min="5" max="5" width="7.140625" style="11" bestFit="1" customWidth="1"/>
    <col min="6" max="6" width="13.42578125" style="11" bestFit="1" customWidth="1"/>
    <col min="7" max="7" width="6.42578125" style="11" bestFit="1" customWidth="1"/>
    <col min="8" max="8" width="12.5703125" style="11" bestFit="1" customWidth="1"/>
    <col min="9" max="9" width="5.28515625" style="11" bestFit="1" customWidth="1"/>
    <col min="10" max="10" width="11.42578125" style="11" bestFit="1" customWidth="1"/>
    <col min="13" max="13" width="2" style="10" hidden="1" customWidth="1"/>
  </cols>
  <sheetData>
    <row r="1" spans="1:13">
      <c r="A1" s="2" t="s">
        <v>50</v>
      </c>
      <c r="B1" s="2" t="s">
        <v>0</v>
      </c>
      <c r="C1" s="2" t="s">
        <v>51</v>
      </c>
      <c r="D1" s="12" t="s">
        <v>52</v>
      </c>
      <c r="E1" s="12" t="s">
        <v>53</v>
      </c>
      <c r="F1" s="12" t="s">
        <v>54</v>
      </c>
      <c r="G1" s="12" t="s">
        <v>55</v>
      </c>
      <c r="H1" s="12" t="s">
        <v>56</v>
      </c>
      <c r="I1" s="12" t="s">
        <v>57</v>
      </c>
      <c r="J1" s="12" t="s">
        <v>58</v>
      </c>
      <c r="K1" s="3"/>
      <c r="L1" s="3"/>
      <c r="M1" s="10">
        <f>Parametry!B33/100*F6+Parametry!B33/100*F7+Parametry!B33/100*F8+Parametry!B33/100*F9+Parametry!B33/100*F10+Parametry!B33/100*F11+Parametry!B33/100*F12+Parametry!B33/100*F13+Parametry!B33/100*F14+Parametry!B33/100*F15+Parametry!B33/100*F17+Parametry!B33/100*F22+Parametry!B33/100*F23+Parametry!B33/100*F24+Parametry!B33/100*F25+Parametry!B33/100*F26+Parametry!B33/100*F27+Parametry!B33/100*F28+Parametry!B33/100*F29+Parametry!B33/100*F30+Parametry!B33/100*F31+Parametry!B33/100*F32+Parametry!B33/100*F33</f>
        <v>0</v>
      </c>
    </row>
    <row r="2" spans="1:13">
      <c r="A2" s="4" t="s">
        <v>14</v>
      </c>
      <c r="B2" s="4" t="s">
        <v>59</v>
      </c>
      <c r="C2" s="4" t="s">
        <v>14</v>
      </c>
      <c r="D2" s="13"/>
      <c r="E2" s="13"/>
      <c r="F2" s="13"/>
      <c r="G2" s="13"/>
      <c r="H2" s="13"/>
      <c r="I2" s="13"/>
      <c r="J2" s="13"/>
      <c r="K2" s="3"/>
      <c r="L2" s="3"/>
      <c r="M2" s="10">
        <f>M1+Parametry!B33/100*F34+Parametry!B33/100*F35+Parametry!B33/100*F36+Parametry!B33/100*F37+Parametry!B33/100*F38+Parametry!B33/100*F39+Parametry!B33/100*F41+Parametry!B33/100*F42+Parametry!B33/100*F43+Parametry!B33/100*F44+Parametry!B33/100*F45+Parametry!B33/100*F46+Parametry!B33/100*F47+Parametry!B33/100*F48+Parametry!B33/100*F49+Parametry!B33/100*F50+Parametry!B33/100*F51+Parametry!B33/100*F52+Parametry!B33/100*F53+Parametry!B33/100*F54+Parametry!B33/100*F55+Parametry!B33/100*F57+Parametry!B33/100*F58</f>
        <v>0</v>
      </c>
    </row>
    <row r="3" spans="1:13">
      <c r="A3" s="7" t="s">
        <v>14</v>
      </c>
      <c r="B3" s="7" t="s">
        <v>14</v>
      </c>
      <c r="C3" s="7" t="s">
        <v>14</v>
      </c>
      <c r="D3" s="14"/>
      <c r="E3" s="14"/>
      <c r="F3" s="14"/>
      <c r="G3" s="14"/>
      <c r="H3" s="14"/>
      <c r="I3" s="14">
        <f>E3+G3</f>
        <v>0</v>
      </c>
      <c r="J3" s="14">
        <f>F3+H3</f>
        <v>0</v>
      </c>
      <c r="K3" s="3"/>
      <c r="L3" s="3"/>
      <c r="M3" s="10">
        <f>M2+Parametry!B33/100*F59+Parametry!B33/100*F61+Parametry!B33/100*F62+Parametry!B33/100*F64+Parametry!B33/100*F65+Parametry!B33/100*F66+Parametry!B33/100*F67+Parametry!B33/100*F68+Parametry!B33/100*F70+Parametry!B33/100*F73+Parametry!B33/100*F78+Parametry!B33/100*F80+Parametry!B33/100*F82+Parametry!B33/100*F83+Parametry!B33/100*F84+Parametry!B33/100*F86+Parametry!B33/100*F87+Parametry!B33/100*F89+Parametry!B33/100*F90+Parametry!B33/100*F92+Parametry!B33/100*F94+Parametry!B33/100*F95+Parametry!B33/100*F97</f>
        <v>0</v>
      </c>
    </row>
    <row r="4" spans="1:13" ht="16.5">
      <c r="A4" s="15" t="s">
        <v>14</v>
      </c>
      <c r="B4" s="15" t="s">
        <v>60</v>
      </c>
      <c r="C4" s="15" t="s">
        <v>14</v>
      </c>
      <c r="D4" s="16"/>
      <c r="E4" s="16"/>
      <c r="F4" s="16"/>
      <c r="G4" s="16"/>
      <c r="H4" s="16"/>
      <c r="I4" s="16"/>
      <c r="J4" s="16"/>
      <c r="K4" s="3"/>
      <c r="L4" s="3"/>
      <c r="M4" s="10">
        <f>M3+Parametry!B33/100*F98+Parametry!B33/100*F99+Parametry!B33/100*F100+Parametry!B33/100*F101+Parametry!B33/100*F102+Parametry!B33/100*F103+Parametry!B33/100*F104+Parametry!B33/100*F106+Parametry!B33/100*F107+Parametry!B33/100*F109+Parametry!B33/100*F110+Parametry!B33/100*F111+Parametry!B33/100*F112+Parametry!B33/100*F113+Parametry!B33/100*F114+Parametry!B33/100*F116+Parametry!B33/100*F117+Parametry!B33/100*F119+Parametry!B33/100*F120+Parametry!B33/100*F121+Parametry!B33/100*F122+Parametry!B33/100*F124</f>
        <v>0</v>
      </c>
    </row>
    <row r="5" spans="1:13">
      <c r="A5" s="17" t="s">
        <v>14</v>
      </c>
      <c r="B5" s="17" t="s">
        <v>61</v>
      </c>
      <c r="C5" s="17" t="s">
        <v>14</v>
      </c>
      <c r="D5" s="18"/>
      <c r="E5" s="18"/>
      <c r="F5" s="18"/>
      <c r="G5" s="18"/>
      <c r="H5" s="18"/>
      <c r="I5" s="18"/>
      <c r="J5" s="18"/>
      <c r="K5" s="3"/>
      <c r="L5" s="3"/>
    </row>
    <row r="6" spans="1:13">
      <c r="A6" s="7" t="s">
        <v>62</v>
      </c>
      <c r="B6" s="7" t="s">
        <v>63</v>
      </c>
      <c r="C6" s="7" t="s">
        <v>64</v>
      </c>
      <c r="D6" s="14">
        <v>3</v>
      </c>
      <c r="E6" s="14"/>
      <c r="F6" s="14">
        <f t="shared" ref="F6:F15" si="0">D6*E6</f>
        <v>0</v>
      </c>
      <c r="G6" s="14"/>
      <c r="H6" s="14">
        <f t="shared" ref="H6:H15" si="1">D6*G6</f>
        <v>0</v>
      </c>
      <c r="I6" s="14">
        <f t="shared" ref="I6:I15" si="2">E6+G6</f>
        <v>0</v>
      </c>
      <c r="J6" s="14">
        <f t="shared" ref="J6:J15" si="3">F6+H6</f>
        <v>0</v>
      </c>
      <c r="K6" s="3"/>
      <c r="L6" s="3"/>
    </row>
    <row r="7" spans="1:13">
      <c r="A7" s="7" t="s">
        <v>65</v>
      </c>
      <c r="B7" s="7" t="s">
        <v>66</v>
      </c>
      <c r="C7" s="7" t="s">
        <v>64</v>
      </c>
      <c r="D7" s="14">
        <v>12</v>
      </c>
      <c r="E7" s="14"/>
      <c r="F7" s="14">
        <f t="shared" si="0"/>
        <v>0</v>
      </c>
      <c r="G7" s="14"/>
      <c r="H7" s="14">
        <f t="shared" si="1"/>
        <v>0</v>
      </c>
      <c r="I7" s="14">
        <f t="shared" si="2"/>
        <v>0</v>
      </c>
      <c r="J7" s="14">
        <f t="shared" si="3"/>
        <v>0</v>
      </c>
      <c r="K7" s="3"/>
      <c r="L7" s="3"/>
    </row>
    <row r="8" spans="1:13">
      <c r="A8" s="7" t="s">
        <v>67</v>
      </c>
      <c r="B8" s="7" t="s">
        <v>68</v>
      </c>
      <c r="C8" s="7" t="s">
        <v>64</v>
      </c>
      <c r="D8" s="14">
        <v>2</v>
      </c>
      <c r="E8" s="14"/>
      <c r="F8" s="14">
        <f t="shared" si="0"/>
        <v>0</v>
      </c>
      <c r="G8" s="14"/>
      <c r="H8" s="14">
        <f t="shared" si="1"/>
        <v>0</v>
      </c>
      <c r="I8" s="14">
        <f t="shared" si="2"/>
        <v>0</v>
      </c>
      <c r="J8" s="14">
        <f t="shared" si="3"/>
        <v>0</v>
      </c>
      <c r="K8" s="3"/>
      <c r="L8" s="3"/>
    </row>
    <row r="9" spans="1:13">
      <c r="A9" s="7" t="s">
        <v>69</v>
      </c>
      <c r="B9" s="7" t="s">
        <v>70</v>
      </c>
      <c r="C9" s="7" t="s">
        <v>64</v>
      </c>
      <c r="D9" s="14">
        <v>3</v>
      </c>
      <c r="E9" s="14"/>
      <c r="F9" s="14">
        <f t="shared" si="0"/>
        <v>0</v>
      </c>
      <c r="G9" s="14"/>
      <c r="H9" s="14">
        <f t="shared" si="1"/>
        <v>0</v>
      </c>
      <c r="I9" s="14">
        <f t="shared" si="2"/>
        <v>0</v>
      </c>
      <c r="J9" s="14">
        <f t="shared" si="3"/>
        <v>0</v>
      </c>
      <c r="K9" s="3"/>
      <c r="L9" s="3"/>
    </row>
    <row r="10" spans="1:13">
      <c r="A10" s="7" t="s">
        <v>71</v>
      </c>
      <c r="B10" s="7" t="s">
        <v>72</v>
      </c>
      <c r="C10" s="7" t="s">
        <v>64</v>
      </c>
      <c r="D10" s="14">
        <v>2</v>
      </c>
      <c r="E10" s="14"/>
      <c r="F10" s="14">
        <f t="shared" si="0"/>
        <v>0</v>
      </c>
      <c r="G10" s="14"/>
      <c r="H10" s="14">
        <f t="shared" si="1"/>
        <v>0</v>
      </c>
      <c r="I10" s="14">
        <f t="shared" si="2"/>
        <v>0</v>
      </c>
      <c r="J10" s="14">
        <f t="shared" si="3"/>
        <v>0</v>
      </c>
      <c r="K10" s="3"/>
      <c r="L10" s="3"/>
    </row>
    <row r="11" spans="1:13">
      <c r="A11" s="7" t="s">
        <v>73</v>
      </c>
      <c r="B11" s="7" t="s">
        <v>74</v>
      </c>
      <c r="C11" s="7" t="s">
        <v>64</v>
      </c>
      <c r="D11" s="14">
        <v>4</v>
      </c>
      <c r="E11" s="14"/>
      <c r="F11" s="14">
        <f t="shared" si="0"/>
        <v>0</v>
      </c>
      <c r="G11" s="14"/>
      <c r="H11" s="14">
        <f t="shared" si="1"/>
        <v>0</v>
      </c>
      <c r="I11" s="14">
        <f t="shared" si="2"/>
        <v>0</v>
      </c>
      <c r="J11" s="14">
        <f t="shared" si="3"/>
        <v>0</v>
      </c>
      <c r="K11" s="3"/>
      <c r="L11" s="3"/>
    </row>
    <row r="12" spans="1:13">
      <c r="A12" s="7" t="s">
        <v>75</v>
      </c>
      <c r="B12" s="7" t="s">
        <v>76</v>
      </c>
      <c r="C12" s="7" t="s">
        <v>64</v>
      </c>
      <c r="D12" s="14">
        <v>4</v>
      </c>
      <c r="E12" s="14"/>
      <c r="F12" s="14">
        <f t="shared" si="0"/>
        <v>0</v>
      </c>
      <c r="G12" s="14"/>
      <c r="H12" s="14">
        <f t="shared" si="1"/>
        <v>0</v>
      </c>
      <c r="I12" s="14">
        <f t="shared" si="2"/>
        <v>0</v>
      </c>
      <c r="J12" s="14">
        <f t="shared" si="3"/>
        <v>0</v>
      </c>
      <c r="K12" s="3"/>
      <c r="L12" s="3"/>
    </row>
    <row r="13" spans="1:13">
      <c r="A13" s="7" t="s">
        <v>77</v>
      </c>
      <c r="B13" s="7" t="s">
        <v>78</v>
      </c>
      <c r="C13" s="7" t="s">
        <v>64</v>
      </c>
      <c r="D13" s="14">
        <v>4</v>
      </c>
      <c r="E13" s="14"/>
      <c r="F13" s="14">
        <f t="shared" si="0"/>
        <v>0</v>
      </c>
      <c r="G13" s="14"/>
      <c r="H13" s="14">
        <f t="shared" si="1"/>
        <v>0</v>
      </c>
      <c r="I13" s="14">
        <f t="shared" si="2"/>
        <v>0</v>
      </c>
      <c r="J13" s="14">
        <f t="shared" si="3"/>
        <v>0</v>
      </c>
      <c r="K13" s="3"/>
      <c r="L13" s="3"/>
    </row>
    <row r="14" spans="1:13">
      <c r="A14" s="7" t="s">
        <v>79</v>
      </c>
      <c r="B14" s="7" t="s">
        <v>80</v>
      </c>
      <c r="C14" s="7" t="s">
        <v>64</v>
      </c>
      <c r="D14" s="14">
        <v>1</v>
      </c>
      <c r="E14" s="14"/>
      <c r="F14" s="14">
        <f t="shared" si="0"/>
        <v>0</v>
      </c>
      <c r="G14" s="14"/>
      <c r="H14" s="14">
        <f t="shared" si="1"/>
        <v>0</v>
      </c>
      <c r="I14" s="14">
        <f t="shared" si="2"/>
        <v>0</v>
      </c>
      <c r="J14" s="14">
        <f t="shared" si="3"/>
        <v>0</v>
      </c>
      <c r="K14" s="3"/>
      <c r="L14" s="3"/>
    </row>
    <row r="15" spans="1:13">
      <c r="A15" s="7" t="s">
        <v>81</v>
      </c>
      <c r="B15" s="7" t="s">
        <v>82</v>
      </c>
      <c r="C15" s="7" t="s">
        <v>64</v>
      </c>
      <c r="D15" s="14">
        <v>2</v>
      </c>
      <c r="E15" s="14"/>
      <c r="F15" s="14">
        <f t="shared" si="0"/>
        <v>0</v>
      </c>
      <c r="G15" s="14"/>
      <c r="H15" s="14">
        <f t="shared" si="1"/>
        <v>0</v>
      </c>
      <c r="I15" s="14">
        <f t="shared" si="2"/>
        <v>0</v>
      </c>
      <c r="J15" s="14">
        <f t="shared" si="3"/>
        <v>0</v>
      </c>
      <c r="K15" s="3"/>
      <c r="L15" s="3"/>
    </row>
    <row r="16" spans="1:13">
      <c r="A16" s="19" t="s">
        <v>14</v>
      </c>
      <c r="B16" s="19" t="s">
        <v>83</v>
      </c>
      <c r="C16" s="19" t="s">
        <v>14</v>
      </c>
      <c r="D16" s="20"/>
      <c r="E16" s="20"/>
      <c r="F16" s="20"/>
      <c r="G16" s="20"/>
      <c r="H16" s="20"/>
      <c r="I16" s="20"/>
      <c r="J16" s="20"/>
      <c r="K16" s="3"/>
      <c r="L16" s="3"/>
    </row>
    <row r="17" spans="1:12">
      <c r="A17" s="7" t="s">
        <v>84</v>
      </c>
      <c r="B17" s="7" t="s">
        <v>85</v>
      </c>
      <c r="C17" s="7" t="s">
        <v>86</v>
      </c>
      <c r="D17" s="14">
        <v>1</v>
      </c>
      <c r="E17" s="14"/>
      <c r="F17" s="14">
        <f>D17*E17</f>
        <v>0</v>
      </c>
      <c r="G17" s="14"/>
      <c r="H17" s="14">
        <f>D17*G17</f>
        <v>0</v>
      </c>
      <c r="I17" s="14">
        <f>E17+G17</f>
        <v>0</v>
      </c>
      <c r="J17" s="14">
        <f>F17+H17</f>
        <v>0</v>
      </c>
      <c r="K17" s="3"/>
      <c r="L17" s="3"/>
    </row>
    <row r="18" spans="1:12">
      <c r="A18" s="17" t="s">
        <v>14</v>
      </c>
      <c r="B18" s="17" t="s">
        <v>87</v>
      </c>
      <c r="C18" s="17" t="s">
        <v>14</v>
      </c>
      <c r="D18" s="18"/>
      <c r="E18" s="18"/>
      <c r="F18" s="18">
        <f>SUM(F6:F17)</f>
        <v>0</v>
      </c>
      <c r="G18" s="18"/>
      <c r="H18" s="18">
        <f>SUM(H6:H17)</f>
        <v>0</v>
      </c>
      <c r="I18" s="18"/>
      <c r="J18" s="18">
        <f>SUM(J6:J17)</f>
        <v>0</v>
      </c>
      <c r="K18" s="3"/>
      <c r="L18" s="3"/>
    </row>
    <row r="19" spans="1:12">
      <c r="A19" s="7" t="s">
        <v>14</v>
      </c>
      <c r="B19" s="7" t="s">
        <v>14</v>
      </c>
      <c r="C19" s="7" t="s">
        <v>14</v>
      </c>
      <c r="D19" s="14"/>
      <c r="E19" s="14"/>
      <c r="F19" s="14"/>
      <c r="G19" s="14"/>
      <c r="H19" s="14"/>
      <c r="I19" s="14">
        <f>E19+G19</f>
        <v>0</v>
      </c>
      <c r="J19" s="14">
        <f>F19+H19</f>
        <v>0</v>
      </c>
      <c r="K19" s="3"/>
      <c r="L19" s="3"/>
    </row>
    <row r="20" spans="1:12">
      <c r="A20" s="17" t="s">
        <v>14</v>
      </c>
      <c r="B20" s="17" t="s">
        <v>88</v>
      </c>
      <c r="C20" s="17" t="s">
        <v>14</v>
      </c>
      <c r="D20" s="18"/>
      <c r="E20" s="18"/>
      <c r="F20" s="18"/>
      <c r="G20" s="18"/>
      <c r="H20" s="18"/>
      <c r="I20" s="18"/>
      <c r="J20" s="18"/>
      <c r="K20" s="3"/>
      <c r="L20" s="3"/>
    </row>
    <row r="21" spans="1:12">
      <c r="A21" s="19" t="s">
        <v>14</v>
      </c>
      <c r="B21" s="19" t="s">
        <v>89</v>
      </c>
      <c r="C21" s="19" t="s">
        <v>14</v>
      </c>
      <c r="D21" s="20"/>
      <c r="E21" s="20"/>
      <c r="F21" s="20"/>
      <c r="G21" s="20"/>
      <c r="H21" s="20"/>
      <c r="I21" s="20"/>
      <c r="J21" s="20"/>
      <c r="K21" s="3"/>
      <c r="L21" s="3"/>
    </row>
    <row r="22" spans="1:12">
      <c r="A22" s="7" t="s">
        <v>14</v>
      </c>
      <c r="B22" s="7" t="s">
        <v>90</v>
      </c>
      <c r="C22" s="7" t="s">
        <v>86</v>
      </c>
      <c r="D22" s="14">
        <v>1</v>
      </c>
      <c r="E22" s="14"/>
      <c r="F22" s="14">
        <f t="shared" ref="F22:F39" si="4">D22*E22</f>
        <v>0</v>
      </c>
      <c r="G22" s="14"/>
      <c r="H22" s="14">
        <f t="shared" ref="H22:H39" si="5">D22*G22</f>
        <v>0</v>
      </c>
      <c r="I22" s="14">
        <f t="shared" ref="I22:I39" si="6">E22+G22</f>
        <v>0</v>
      </c>
      <c r="J22" s="14">
        <f t="shared" ref="J22:J39" si="7">F22+H22</f>
        <v>0</v>
      </c>
      <c r="K22" s="3"/>
      <c r="L22" s="3"/>
    </row>
    <row r="23" spans="1:12">
      <c r="A23" s="7" t="s">
        <v>14</v>
      </c>
      <c r="B23" s="7" t="s">
        <v>91</v>
      </c>
      <c r="C23" s="7" t="s">
        <v>92</v>
      </c>
      <c r="D23" s="14">
        <v>1</v>
      </c>
      <c r="E23" s="14"/>
      <c r="F23" s="14">
        <f t="shared" si="4"/>
        <v>0</v>
      </c>
      <c r="G23" s="14"/>
      <c r="H23" s="14">
        <f t="shared" si="5"/>
        <v>0</v>
      </c>
      <c r="I23" s="14">
        <f t="shared" si="6"/>
        <v>0</v>
      </c>
      <c r="J23" s="14">
        <f t="shared" si="7"/>
        <v>0</v>
      </c>
      <c r="K23" s="3"/>
      <c r="L23" s="3"/>
    </row>
    <row r="24" spans="1:12">
      <c r="A24" s="7" t="s">
        <v>14</v>
      </c>
      <c r="B24" s="7" t="s">
        <v>93</v>
      </c>
      <c r="C24" s="7" t="s">
        <v>94</v>
      </c>
      <c r="D24" s="14">
        <v>1</v>
      </c>
      <c r="E24" s="14"/>
      <c r="F24" s="14">
        <f t="shared" si="4"/>
        <v>0</v>
      </c>
      <c r="G24" s="14"/>
      <c r="H24" s="14">
        <f t="shared" si="5"/>
        <v>0</v>
      </c>
      <c r="I24" s="14">
        <f t="shared" si="6"/>
        <v>0</v>
      </c>
      <c r="J24" s="14">
        <f t="shared" si="7"/>
        <v>0</v>
      </c>
      <c r="K24" s="3"/>
      <c r="L24" s="3"/>
    </row>
    <row r="25" spans="1:12">
      <c r="A25" s="7" t="s">
        <v>14</v>
      </c>
      <c r="B25" s="7" t="s">
        <v>95</v>
      </c>
      <c r="C25" s="7" t="s">
        <v>86</v>
      </c>
      <c r="D25" s="14">
        <v>1</v>
      </c>
      <c r="E25" s="14"/>
      <c r="F25" s="14">
        <f t="shared" si="4"/>
        <v>0</v>
      </c>
      <c r="G25" s="14"/>
      <c r="H25" s="14">
        <f t="shared" si="5"/>
        <v>0</v>
      </c>
      <c r="I25" s="14">
        <f t="shared" si="6"/>
        <v>0</v>
      </c>
      <c r="J25" s="14">
        <f t="shared" si="7"/>
        <v>0</v>
      </c>
      <c r="K25" s="3"/>
      <c r="L25" s="3"/>
    </row>
    <row r="26" spans="1:12">
      <c r="A26" s="7" t="s">
        <v>14</v>
      </c>
      <c r="B26" s="7" t="s">
        <v>96</v>
      </c>
      <c r="C26" s="7" t="s">
        <v>86</v>
      </c>
      <c r="D26" s="14">
        <v>1</v>
      </c>
      <c r="E26" s="14"/>
      <c r="F26" s="14">
        <f t="shared" si="4"/>
        <v>0</v>
      </c>
      <c r="G26" s="14"/>
      <c r="H26" s="14">
        <f t="shared" si="5"/>
        <v>0</v>
      </c>
      <c r="I26" s="14">
        <f t="shared" si="6"/>
        <v>0</v>
      </c>
      <c r="J26" s="14">
        <f t="shared" si="7"/>
        <v>0</v>
      </c>
      <c r="K26" s="3"/>
      <c r="L26" s="3"/>
    </row>
    <row r="27" spans="1:12">
      <c r="A27" s="7" t="s">
        <v>14</v>
      </c>
      <c r="B27" s="7" t="s">
        <v>97</v>
      </c>
      <c r="C27" s="7" t="s">
        <v>86</v>
      </c>
      <c r="D27" s="14">
        <v>7</v>
      </c>
      <c r="E27" s="14"/>
      <c r="F27" s="14">
        <f t="shared" si="4"/>
        <v>0</v>
      </c>
      <c r="G27" s="14"/>
      <c r="H27" s="14">
        <f t="shared" si="5"/>
        <v>0</v>
      </c>
      <c r="I27" s="14">
        <f t="shared" si="6"/>
        <v>0</v>
      </c>
      <c r="J27" s="14">
        <f t="shared" si="7"/>
        <v>0</v>
      </c>
      <c r="K27" s="3"/>
      <c r="L27" s="3"/>
    </row>
    <row r="28" spans="1:12">
      <c r="A28" s="7" t="s">
        <v>14</v>
      </c>
      <c r="B28" s="7" t="s">
        <v>98</v>
      </c>
      <c r="C28" s="7" t="s">
        <v>86</v>
      </c>
      <c r="D28" s="14">
        <v>7</v>
      </c>
      <c r="E28" s="14"/>
      <c r="F28" s="14">
        <f t="shared" si="4"/>
        <v>0</v>
      </c>
      <c r="G28" s="14"/>
      <c r="H28" s="14">
        <f t="shared" si="5"/>
        <v>0</v>
      </c>
      <c r="I28" s="14">
        <f t="shared" si="6"/>
        <v>0</v>
      </c>
      <c r="J28" s="14">
        <f t="shared" si="7"/>
        <v>0</v>
      </c>
      <c r="K28" s="3"/>
      <c r="L28" s="3"/>
    </row>
    <row r="29" spans="1:12">
      <c r="A29" s="7" t="s">
        <v>14</v>
      </c>
      <c r="B29" s="7" t="s">
        <v>99</v>
      </c>
      <c r="C29" s="7" t="s">
        <v>86</v>
      </c>
      <c r="D29" s="14">
        <v>7</v>
      </c>
      <c r="E29" s="14"/>
      <c r="F29" s="14">
        <f t="shared" si="4"/>
        <v>0</v>
      </c>
      <c r="G29" s="14"/>
      <c r="H29" s="14">
        <f t="shared" si="5"/>
        <v>0</v>
      </c>
      <c r="I29" s="14">
        <f t="shared" si="6"/>
        <v>0</v>
      </c>
      <c r="J29" s="14">
        <f t="shared" si="7"/>
        <v>0</v>
      </c>
      <c r="K29" s="3"/>
      <c r="L29" s="3"/>
    </row>
    <row r="30" spans="1:12">
      <c r="A30" s="7" t="s">
        <v>14</v>
      </c>
      <c r="B30" s="7" t="s">
        <v>100</v>
      </c>
      <c r="C30" s="7" t="s">
        <v>86</v>
      </c>
      <c r="D30" s="14">
        <v>1</v>
      </c>
      <c r="E30" s="14"/>
      <c r="F30" s="14">
        <f t="shared" si="4"/>
        <v>0</v>
      </c>
      <c r="G30" s="14"/>
      <c r="H30" s="14">
        <f t="shared" si="5"/>
        <v>0</v>
      </c>
      <c r="I30" s="14">
        <f t="shared" si="6"/>
        <v>0</v>
      </c>
      <c r="J30" s="14">
        <f t="shared" si="7"/>
        <v>0</v>
      </c>
      <c r="K30" s="3"/>
      <c r="L30" s="3"/>
    </row>
    <row r="31" spans="1:12">
      <c r="A31" s="7" t="s">
        <v>14</v>
      </c>
      <c r="B31" s="7" t="s">
        <v>101</v>
      </c>
      <c r="C31" s="7" t="s">
        <v>86</v>
      </c>
      <c r="D31" s="14">
        <v>2</v>
      </c>
      <c r="E31" s="14"/>
      <c r="F31" s="14">
        <f t="shared" si="4"/>
        <v>0</v>
      </c>
      <c r="G31" s="14"/>
      <c r="H31" s="14">
        <f t="shared" si="5"/>
        <v>0</v>
      </c>
      <c r="I31" s="14">
        <f t="shared" si="6"/>
        <v>0</v>
      </c>
      <c r="J31" s="14">
        <f t="shared" si="7"/>
        <v>0</v>
      </c>
      <c r="K31" s="3"/>
      <c r="L31" s="3"/>
    </row>
    <row r="32" spans="1:12">
      <c r="A32" s="7" t="s">
        <v>14</v>
      </c>
      <c r="B32" s="7" t="s">
        <v>102</v>
      </c>
      <c r="C32" s="7" t="s">
        <v>86</v>
      </c>
      <c r="D32" s="14">
        <v>2</v>
      </c>
      <c r="E32" s="14"/>
      <c r="F32" s="14">
        <f t="shared" si="4"/>
        <v>0</v>
      </c>
      <c r="G32" s="14"/>
      <c r="H32" s="14">
        <f t="shared" si="5"/>
        <v>0</v>
      </c>
      <c r="I32" s="14">
        <f t="shared" si="6"/>
        <v>0</v>
      </c>
      <c r="J32" s="14">
        <f t="shared" si="7"/>
        <v>0</v>
      </c>
      <c r="K32" s="3"/>
      <c r="L32" s="3"/>
    </row>
    <row r="33" spans="1:12">
      <c r="A33" s="7" t="s">
        <v>14</v>
      </c>
      <c r="B33" s="7" t="s">
        <v>103</v>
      </c>
      <c r="C33" s="7" t="s">
        <v>86</v>
      </c>
      <c r="D33" s="14">
        <v>5</v>
      </c>
      <c r="E33" s="14"/>
      <c r="F33" s="14">
        <f t="shared" si="4"/>
        <v>0</v>
      </c>
      <c r="G33" s="14"/>
      <c r="H33" s="14">
        <f t="shared" si="5"/>
        <v>0</v>
      </c>
      <c r="I33" s="14">
        <f t="shared" si="6"/>
        <v>0</v>
      </c>
      <c r="J33" s="14">
        <f t="shared" si="7"/>
        <v>0</v>
      </c>
      <c r="K33" s="3"/>
      <c r="L33" s="3"/>
    </row>
    <row r="34" spans="1:12">
      <c r="A34" s="7" t="s">
        <v>14</v>
      </c>
      <c r="B34" s="7" t="s">
        <v>104</v>
      </c>
      <c r="C34" s="7" t="s">
        <v>14</v>
      </c>
      <c r="D34" s="14">
        <v>2</v>
      </c>
      <c r="E34" s="14"/>
      <c r="F34" s="14">
        <f t="shared" si="4"/>
        <v>0</v>
      </c>
      <c r="G34" s="14"/>
      <c r="H34" s="14">
        <f t="shared" si="5"/>
        <v>0</v>
      </c>
      <c r="I34" s="14">
        <f t="shared" si="6"/>
        <v>0</v>
      </c>
      <c r="J34" s="14">
        <f t="shared" si="7"/>
        <v>0</v>
      </c>
      <c r="K34" s="3"/>
      <c r="L34" s="3"/>
    </row>
    <row r="35" spans="1:12">
      <c r="A35" s="7" t="s">
        <v>14</v>
      </c>
      <c r="B35" s="7" t="s">
        <v>105</v>
      </c>
      <c r="C35" s="7" t="s">
        <v>14</v>
      </c>
      <c r="D35" s="14">
        <v>1</v>
      </c>
      <c r="E35" s="14"/>
      <c r="F35" s="14">
        <f t="shared" si="4"/>
        <v>0</v>
      </c>
      <c r="G35" s="14"/>
      <c r="H35" s="14">
        <f t="shared" si="5"/>
        <v>0</v>
      </c>
      <c r="I35" s="14">
        <f t="shared" si="6"/>
        <v>0</v>
      </c>
      <c r="J35" s="14">
        <f t="shared" si="7"/>
        <v>0</v>
      </c>
      <c r="K35" s="3"/>
      <c r="L35" s="3"/>
    </row>
    <row r="36" spans="1:12">
      <c r="A36" s="7" t="s">
        <v>14</v>
      </c>
      <c r="B36" s="7" t="s">
        <v>106</v>
      </c>
      <c r="C36" s="7" t="s">
        <v>86</v>
      </c>
      <c r="D36" s="14">
        <v>4</v>
      </c>
      <c r="E36" s="14"/>
      <c r="F36" s="14">
        <f t="shared" si="4"/>
        <v>0</v>
      </c>
      <c r="G36" s="14"/>
      <c r="H36" s="14">
        <f t="shared" si="5"/>
        <v>0</v>
      </c>
      <c r="I36" s="14">
        <f t="shared" si="6"/>
        <v>0</v>
      </c>
      <c r="J36" s="14">
        <f t="shared" si="7"/>
        <v>0</v>
      </c>
      <c r="K36" s="3"/>
      <c r="L36" s="3"/>
    </row>
    <row r="37" spans="1:12">
      <c r="A37" s="7" t="s">
        <v>14</v>
      </c>
      <c r="B37" s="7" t="s">
        <v>107</v>
      </c>
      <c r="C37" s="7" t="s">
        <v>86</v>
      </c>
      <c r="D37" s="14">
        <v>1</v>
      </c>
      <c r="E37" s="14"/>
      <c r="F37" s="14">
        <f t="shared" si="4"/>
        <v>0</v>
      </c>
      <c r="G37" s="14"/>
      <c r="H37" s="14">
        <f t="shared" si="5"/>
        <v>0</v>
      </c>
      <c r="I37" s="14">
        <f t="shared" si="6"/>
        <v>0</v>
      </c>
      <c r="J37" s="14">
        <f t="shared" si="7"/>
        <v>0</v>
      </c>
      <c r="K37" s="3"/>
      <c r="L37" s="3"/>
    </row>
    <row r="38" spans="1:12">
      <c r="A38" s="7" t="s">
        <v>14</v>
      </c>
      <c r="B38" s="7" t="s">
        <v>108</v>
      </c>
      <c r="C38" s="7" t="s">
        <v>86</v>
      </c>
      <c r="D38" s="14">
        <v>1</v>
      </c>
      <c r="E38" s="14"/>
      <c r="F38" s="14">
        <f t="shared" si="4"/>
        <v>0</v>
      </c>
      <c r="G38" s="14"/>
      <c r="H38" s="14">
        <f t="shared" si="5"/>
        <v>0</v>
      </c>
      <c r="I38" s="14">
        <f t="shared" si="6"/>
        <v>0</v>
      </c>
      <c r="J38" s="14">
        <f t="shared" si="7"/>
        <v>0</v>
      </c>
      <c r="K38" s="3"/>
      <c r="L38" s="3"/>
    </row>
    <row r="39" spans="1:12">
      <c r="A39" s="7" t="s">
        <v>14</v>
      </c>
      <c r="B39" s="7" t="s">
        <v>109</v>
      </c>
      <c r="C39" s="7" t="s">
        <v>14</v>
      </c>
      <c r="D39" s="14">
        <v>1</v>
      </c>
      <c r="E39" s="14"/>
      <c r="F39" s="14">
        <f t="shared" si="4"/>
        <v>0</v>
      </c>
      <c r="G39" s="14"/>
      <c r="H39" s="14">
        <f t="shared" si="5"/>
        <v>0</v>
      </c>
      <c r="I39" s="14">
        <f t="shared" si="6"/>
        <v>0</v>
      </c>
      <c r="J39" s="14">
        <f t="shared" si="7"/>
        <v>0</v>
      </c>
      <c r="K39" s="3"/>
      <c r="L39" s="3"/>
    </row>
    <row r="40" spans="1:12">
      <c r="A40" s="19" t="s">
        <v>14</v>
      </c>
      <c r="B40" s="19" t="s">
        <v>110</v>
      </c>
      <c r="C40" s="19" t="s">
        <v>14</v>
      </c>
      <c r="D40" s="20"/>
      <c r="E40" s="20"/>
      <c r="F40" s="20"/>
      <c r="G40" s="20"/>
      <c r="H40" s="20"/>
      <c r="I40" s="20"/>
      <c r="J40" s="20"/>
      <c r="K40" s="3"/>
      <c r="L40" s="3"/>
    </row>
    <row r="41" spans="1:12">
      <c r="A41" s="7" t="s">
        <v>14</v>
      </c>
      <c r="B41" s="7" t="s">
        <v>111</v>
      </c>
      <c r="C41" s="7" t="s">
        <v>86</v>
      </c>
      <c r="D41" s="14">
        <v>1</v>
      </c>
      <c r="E41" s="14"/>
      <c r="F41" s="14">
        <f t="shared" ref="F41:F55" si="8">D41*E41</f>
        <v>0</v>
      </c>
      <c r="G41" s="14"/>
      <c r="H41" s="14">
        <f t="shared" ref="H41:H55" si="9">D41*G41</f>
        <v>0</v>
      </c>
      <c r="I41" s="14">
        <f t="shared" ref="I41:I55" si="10">E41+G41</f>
        <v>0</v>
      </c>
      <c r="J41" s="14">
        <f t="shared" ref="J41:J55" si="11">F41+H41</f>
        <v>0</v>
      </c>
      <c r="K41" s="3"/>
      <c r="L41" s="3"/>
    </row>
    <row r="42" spans="1:12">
      <c r="A42" s="7" t="s">
        <v>14</v>
      </c>
      <c r="B42" s="7" t="s">
        <v>112</v>
      </c>
      <c r="C42" s="7" t="s">
        <v>86</v>
      </c>
      <c r="D42" s="14">
        <v>1</v>
      </c>
      <c r="E42" s="14"/>
      <c r="F42" s="14">
        <f t="shared" si="8"/>
        <v>0</v>
      </c>
      <c r="G42" s="14"/>
      <c r="H42" s="14">
        <f t="shared" si="9"/>
        <v>0</v>
      </c>
      <c r="I42" s="14">
        <f t="shared" si="10"/>
        <v>0</v>
      </c>
      <c r="J42" s="14">
        <f t="shared" si="11"/>
        <v>0</v>
      </c>
      <c r="K42" s="3"/>
      <c r="L42" s="3"/>
    </row>
    <row r="43" spans="1:12">
      <c r="A43" s="7" t="s">
        <v>14</v>
      </c>
      <c r="B43" s="7" t="s">
        <v>113</v>
      </c>
      <c r="C43" s="7" t="s">
        <v>86</v>
      </c>
      <c r="D43" s="14">
        <v>1</v>
      </c>
      <c r="E43" s="14"/>
      <c r="F43" s="14">
        <f t="shared" si="8"/>
        <v>0</v>
      </c>
      <c r="G43" s="14"/>
      <c r="H43" s="14">
        <f t="shared" si="9"/>
        <v>0</v>
      </c>
      <c r="I43" s="14">
        <f t="shared" si="10"/>
        <v>0</v>
      </c>
      <c r="J43" s="14">
        <f t="shared" si="11"/>
        <v>0</v>
      </c>
      <c r="K43" s="3"/>
      <c r="L43" s="3"/>
    </row>
    <row r="44" spans="1:12">
      <c r="A44" s="7" t="s">
        <v>14</v>
      </c>
      <c r="B44" s="7" t="s">
        <v>114</v>
      </c>
      <c r="C44" s="7" t="s">
        <v>86</v>
      </c>
      <c r="D44" s="14">
        <v>1</v>
      </c>
      <c r="E44" s="14"/>
      <c r="F44" s="14">
        <f t="shared" si="8"/>
        <v>0</v>
      </c>
      <c r="G44" s="14"/>
      <c r="H44" s="14">
        <f t="shared" si="9"/>
        <v>0</v>
      </c>
      <c r="I44" s="14">
        <f t="shared" si="10"/>
        <v>0</v>
      </c>
      <c r="J44" s="14">
        <f t="shared" si="11"/>
        <v>0</v>
      </c>
      <c r="K44" s="3"/>
      <c r="L44" s="3"/>
    </row>
    <row r="45" spans="1:12">
      <c r="A45" s="7" t="s">
        <v>14</v>
      </c>
      <c r="B45" s="7" t="s">
        <v>115</v>
      </c>
      <c r="C45" s="7" t="s">
        <v>86</v>
      </c>
      <c r="D45" s="14">
        <v>1</v>
      </c>
      <c r="E45" s="14"/>
      <c r="F45" s="14">
        <f t="shared" si="8"/>
        <v>0</v>
      </c>
      <c r="G45" s="14"/>
      <c r="H45" s="14">
        <f t="shared" si="9"/>
        <v>0</v>
      </c>
      <c r="I45" s="14">
        <f t="shared" si="10"/>
        <v>0</v>
      </c>
      <c r="J45" s="14">
        <f t="shared" si="11"/>
        <v>0</v>
      </c>
      <c r="K45" s="3"/>
      <c r="L45" s="3"/>
    </row>
    <row r="46" spans="1:12">
      <c r="A46" s="7" t="s">
        <v>14</v>
      </c>
      <c r="B46" s="7" t="s">
        <v>116</v>
      </c>
      <c r="C46" s="7" t="s">
        <v>86</v>
      </c>
      <c r="D46" s="14">
        <v>9</v>
      </c>
      <c r="E46" s="14"/>
      <c r="F46" s="14">
        <f t="shared" si="8"/>
        <v>0</v>
      </c>
      <c r="G46" s="14"/>
      <c r="H46" s="14">
        <f t="shared" si="9"/>
        <v>0</v>
      </c>
      <c r="I46" s="14">
        <f t="shared" si="10"/>
        <v>0</v>
      </c>
      <c r="J46" s="14">
        <f t="shared" si="11"/>
        <v>0</v>
      </c>
      <c r="K46" s="3"/>
      <c r="L46" s="3"/>
    </row>
    <row r="47" spans="1:12">
      <c r="A47" s="7" t="s">
        <v>14</v>
      </c>
      <c r="B47" s="7" t="s">
        <v>117</v>
      </c>
      <c r="C47" s="7" t="s">
        <v>86</v>
      </c>
      <c r="D47" s="14">
        <v>3</v>
      </c>
      <c r="E47" s="14"/>
      <c r="F47" s="14">
        <f t="shared" si="8"/>
        <v>0</v>
      </c>
      <c r="G47" s="14"/>
      <c r="H47" s="14">
        <f t="shared" si="9"/>
        <v>0</v>
      </c>
      <c r="I47" s="14">
        <f t="shared" si="10"/>
        <v>0</v>
      </c>
      <c r="J47" s="14">
        <f t="shared" si="11"/>
        <v>0</v>
      </c>
      <c r="K47" s="3"/>
      <c r="L47" s="3"/>
    </row>
    <row r="48" spans="1:12">
      <c r="A48" s="7" t="s">
        <v>14</v>
      </c>
      <c r="B48" s="7" t="s">
        <v>118</v>
      </c>
      <c r="C48" s="7" t="s">
        <v>86</v>
      </c>
      <c r="D48" s="14">
        <v>14</v>
      </c>
      <c r="E48" s="14"/>
      <c r="F48" s="14">
        <f t="shared" si="8"/>
        <v>0</v>
      </c>
      <c r="G48" s="14"/>
      <c r="H48" s="14">
        <f t="shared" si="9"/>
        <v>0</v>
      </c>
      <c r="I48" s="14">
        <f t="shared" si="10"/>
        <v>0</v>
      </c>
      <c r="J48" s="14">
        <f t="shared" si="11"/>
        <v>0</v>
      </c>
      <c r="K48" s="3"/>
      <c r="L48" s="3"/>
    </row>
    <row r="49" spans="1:12">
      <c r="A49" s="7" t="s">
        <v>14</v>
      </c>
      <c r="B49" s="7" t="s">
        <v>119</v>
      </c>
      <c r="C49" s="7" t="s">
        <v>86</v>
      </c>
      <c r="D49" s="14">
        <v>2</v>
      </c>
      <c r="E49" s="14"/>
      <c r="F49" s="14">
        <f t="shared" si="8"/>
        <v>0</v>
      </c>
      <c r="G49" s="14"/>
      <c r="H49" s="14">
        <f t="shared" si="9"/>
        <v>0</v>
      </c>
      <c r="I49" s="14">
        <f t="shared" si="10"/>
        <v>0</v>
      </c>
      <c r="J49" s="14">
        <f t="shared" si="11"/>
        <v>0</v>
      </c>
      <c r="K49" s="3"/>
      <c r="L49" s="3"/>
    </row>
    <row r="50" spans="1:12">
      <c r="A50" s="7" t="s">
        <v>14</v>
      </c>
      <c r="B50" s="7" t="s">
        <v>120</v>
      </c>
      <c r="C50" s="7" t="s">
        <v>86</v>
      </c>
      <c r="D50" s="14">
        <v>1</v>
      </c>
      <c r="E50" s="14"/>
      <c r="F50" s="14">
        <f t="shared" si="8"/>
        <v>0</v>
      </c>
      <c r="G50" s="14"/>
      <c r="H50" s="14">
        <f t="shared" si="9"/>
        <v>0</v>
      </c>
      <c r="I50" s="14">
        <f t="shared" si="10"/>
        <v>0</v>
      </c>
      <c r="J50" s="14">
        <f t="shared" si="11"/>
        <v>0</v>
      </c>
      <c r="K50" s="3"/>
      <c r="L50" s="3"/>
    </row>
    <row r="51" spans="1:12">
      <c r="A51" s="7" t="s">
        <v>14</v>
      </c>
      <c r="B51" s="7" t="s">
        <v>121</v>
      </c>
      <c r="C51" s="7" t="s">
        <v>86</v>
      </c>
      <c r="D51" s="14">
        <v>1</v>
      </c>
      <c r="E51" s="14"/>
      <c r="F51" s="14">
        <f t="shared" si="8"/>
        <v>0</v>
      </c>
      <c r="G51" s="14"/>
      <c r="H51" s="14">
        <f t="shared" si="9"/>
        <v>0</v>
      </c>
      <c r="I51" s="14">
        <f t="shared" si="10"/>
        <v>0</v>
      </c>
      <c r="J51" s="14">
        <f t="shared" si="11"/>
        <v>0</v>
      </c>
      <c r="K51" s="3"/>
      <c r="L51" s="3"/>
    </row>
    <row r="52" spans="1:12">
      <c r="A52" s="7" t="s">
        <v>14</v>
      </c>
      <c r="B52" s="7" t="s">
        <v>122</v>
      </c>
      <c r="C52" s="7" t="s">
        <v>86</v>
      </c>
      <c r="D52" s="14">
        <v>1</v>
      </c>
      <c r="E52" s="14"/>
      <c r="F52" s="14">
        <f t="shared" si="8"/>
        <v>0</v>
      </c>
      <c r="G52" s="14"/>
      <c r="H52" s="14">
        <f t="shared" si="9"/>
        <v>0</v>
      </c>
      <c r="I52" s="14">
        <f t="shared" si="10"/>
        <v>0</v>
      </c>
      <c r="J52" s="14">
        <f t="shared" si="11"/>
        <v>0</v>
      </c>
      <c r="K52" s="3"/>
      <c r="L52" s="3"/>
    </row>
    <row r="53" spans="1:12">
      <c r="A53" s="7" t="s">
        <v>14</v>
      </c>
      <c r="B53" s="7" t="s">
        <v>123</v>
      </c>
      <c r="C53" s="7" t="s">
        <v>86</v>
      </c>
      <c r="D53" s="14">
        <v>2</v>
      </c>
      <c r="E53" s="14"/>
      <c r="F53" s="14">
        <f t="shared" si="8"/>
        <v>0</v>
      </c>
      <c r="G53" s="14"/>
      <c r="H53" s="14">
        <f t="shared" si="9"/>
        <v>0</v>
      </c>
      <c r="I53" s="14">
        <f t="shared" si="10"/>
        <v>0</v>
      </c>
      <c r="J53" s="14">
        <f t="shared" si="11"/>
        <v>0</v>
      </c>
      <c r="K53" s="3"/>
      <c r="L53" s="3"/>
    </row>
    <row r="54" spans="1:12">
      <c r="A54" s="7" t="s">
        <v>14</v>
      </c>
      <c r="B54" s="7" t="s">
        <v>124</v>
      </c>
      <c r="C54" s="7" t="s">
        <v>86</v>
      </c>
      <c r="D54" s="14">
        <v>1</v>
      </c>
      <c r="E54" s="14"/>
      <c r="F54" s="14">
        <f t="shared" si="8"/>
        <v>0</v>
      </c>
      <c r="G54" s="14"/>
      <c r="H54" s="14">
        <f t="shared" si="9"/>
        <v>0</v>
      </c>
      <c r="I54" s="14">
        <f t="shared" si="10"/>
        <v>0</v>
      </c>
      <c r="J54" s="14">
        <f t="shared" si="11"/>
        <v>0</v>
      </c>
      <c r="K54" s="3"/>
      <c r="L54" s="3"/>
    </row>
    <row r="55" spans="1:12">
      <c r="A55" s="7" t="s">
        <v>14</v>
      </c>
      <c r="B55" s="7" t="s">
        <v>125</v>
      </c>
      <c r="C55" s="7" t="s">
        <v>86</v>
      </c>
      <c r="D55" s="14">
        <v>6</v>
      </c>
      <c r="E55" s="14"/>
      <c r="F55" s="14">
        <f t="shared" si="8"/>
        <v>0</v>
      </c>
      <c r="G55" s="14"/>
      <c r="H55" s="14">
        <f t="shared" si="9"/>
        <v>0</v>
      </c>
      <c r="I55" s="14">
        <f t="shared" si="10"/>
        <v>0</v>
      </c>
      <c r="J55" s="14">
        <f t="shared" si="11"/>
        <v>0</v>
      </c>
      <c r="K55" s="3"/>
      <c r="L55" s="3"/>
    </row>
    <row r="56" spans="1:12">
      <c r="A56" s="19" t="s">
        <v>14</v>
      </c>
      <c r="B56" s="19" t="s">
        <v>126</v>
      </c>
      <c r="C56" s="19" t="s">
        <v>14</v>
      </c>
      <c r="D56" s="20"/>
      <c r="E56" s="20"/>
      <c r="F56" s="20"/>
      <c r="G56" s="20"/>
      <c r="H56" s="20"/>
      <c r="I56" s="20"/>
      <c r="J56" s="20"/>
      <c r="K56" s="3"/>
      <c r="L56" s="3"/>
    </row>
    <row r="57" spans="1:12">
      <c r="A57" s="7" t="s">
        <v>14</v>
      </c>
      <c r="B57" s="7" t="s">
        <v>127</v>
      </c>
      <c r="C57" s="7" t="s">
        <v>86</v>
      </c>
      <c r="D57" s="14">
        <v>3</v>
      </c>
      <c r="E57" s="14"/>
      <c r="F57" s="14">
        <f>D57*E57</f>
        <v>0</v>
      </c>
      <c r="G57" s="14"/>
      <c r="H57" s="14">
        <f>D57*G57</f>
        <v>0</v>
      </c>
      <c r="I57" s="14">
        <f t="shared" ref="I57:J59" si="12">E57+G57</f>
        <v>0</v>
      </c>
      <c r="J57" s="14">
        <f t="shared" si="12"/>
        <v>0</v>
      </c>
      <c r="K57" s="3"/>
      <c r="L57" s="3"/>
    </row>
    <row r="58" spans="1:12">
      <c r="A58" s="7" t="s">
        <v>14</v>
      </c>
      <c r="B58" s="7" t="s">
        <v>128</v>
      </c>
      <c r="C58" s="7" t="s">
        <v>86</v>
      </c>
      <c r="D58" s="14">
        <v>2</v>
      </c>
      <c r="E58" s="14"/>
      <c r="F58" s="14">
        <f>D58*E58</f>
        <v>0</v>
      </c>
      <c r="G58" s="14"/>
      <c r="H58" s="14">
        <f>D58*G58</f>
        <v>0</v>
      </c>
      <c r="I58" s="14">
        <f t="shared" si="12"/>
        <v>0</v>
      </c>
      <c r="J58" s="14">
        <f t="shared" si="12"/>
        <v>0</v>
      </c>
      <c r="K58" s="3"/>
      <c r="L58" s="3"/>
    </row>
    <row r="59" spans="1:12">
      <c r="A59" s="7" t="s">
        <v>14</v>
      </c>
      <c r="B59" s="7" t="s">
        <v>129</v>
      </c>
      <c r="C59" s="7" t="s">
        <v>86</v>
      </c>
      <c r="D59" s="14">
        <v>3</v>
      </c>
      <c r="E59" s="14"/>
      <c r="F59" s="14">
        <f>D59*E59</f>
        <v>0</v>
      </c>
      <c r="G59" s="14"/>
      <c r="H59" s="14">
        <f>D59*G59</f>
        <v>0</v>
      </c>
      <c r="I59" s="14">
        <f t="shared" si="12"/>
        <v>0</v>
      </c>
      <c r="J59" s="14">
        <f t="shared" si="12"/>
        <v>0</v>
      </c>
      <c r="K59" s="3"/>
      <c r="L59" s="3"/>
    </row>
    <row r="60" spans="1:12">
      <c r="A60" s="19" t="s">
        <v>14</v>
      </c>
      <c r="B60" s="19" t="s">
        <v>130</v>
      </c>
      <c r="C60" s="19" t="s">
        <v>14</v>
      </c>
      <c r="D60" s="20"/>
      <c r="E60" s="20"/>
      <c r="F60" s="20"/>
      <c r="G60" s="20"/>
      <c r="H60" s="20"/>
      <c r="I60" s="20"/>
      <c r="J60" s="20"/>
      <c r="K60" s="3"/>
      <c r="L60" s="3"/>
    </row>
    <row r="61" spans="1:12">
      <c r="A61" s="7" t="s">
        <v>14</v>
      </c>
      <c r="B61" s="7" t="s">
        <v>131</v>
      </c>
      <c r="C61" s="7" t="s">
        <v>132</v>
      </c>
      <c r="D61" s="14">
        <v>9</v>
      </c>
      <c r="E61" s="14"/>
      <c r="F61" s="14">
        <f>D61*E61</f>
        <v>0</v>
      </c>
      <c r="G61" s="14"/>
      <c r="H61" s="14">
        <f>D61*G61</f>
        <v>0</v>
      </c>
      <c r="I61" s="14">
        <f>E61+G61</f>
        <v>0</v>
      </c>
      <c r="J61" s="14">
        <f>F61+H61</f>
        <v>0</v>
      </c>
      <c r="K61" s="3"/>
      <c r="L61" s="3"/>
    </row>
    <row r="62" spans="1:12">
      <c r="A62" s="7" t="s">
        <v>14</v>
      </c>
      <c r="B62" s="7" t="s">
        <v>133</v>
      </c>
      <c r="C62" s="7" t="s">
        <v>132</v>
      </c>
      <c r="D62" s="14">
        <v>10</v>
      </c>
      <c r="E62" s="14"/>
      <c r="F62" s="14">
        <f>D62*E62</f>
        <v>0</v>
      </c>
      <c r="G62" s="14"/>
      <c r="H62" s="14">
        <f>D62*G62</f>
        <v>0</v>
      </c>
      <c r="I62" s="14">
        <f>E62+G62</f>
        <v>0</v>
      </c>
      <c r="J62" s="14">
        <f>F62+H62</f>
        <v>0</v>
      </c>
      <c r="K62" s="3"/>
      <c r="L62" s="3"/>
    </row>
    <row r="63" spans="1:12">
      <c r="A63" s="19" t="s">
        <v>14</v>
      </c>
      <c r="B63" s="19" t="s">
        <v>134</v>
      </c>
      <c r="C63" s="19" t="s">
        <v>14</v>
      </c>
      <c r="D63" s="20"/>
      <c r="E63" s="20"/>
      <c r="F63" s="20"/>
      <c r="G63" s="20"/>
      <c r="H63" s="20"/>
      <c r="I63" s="20"/>
      <c r="J63" s="20"/>
      <c r="K63" s="3"/>
      <c r="L63" s="3"/>
    </row>
    <row r="64" spans="1:12">
      <c r="A64" s="7" t="s">
        <v>14</v>
      </c>
      <c r="B64" s="7" t="s">
        <v>135</v>
      </c>
      <c r="C64" s="7" t="s">
        <v>132</v>
      </c>
      <c r="D64" s="14">
        <v>30</v>
      </c>
      <c r="E64" s="14"/>
      <c r="F64" s="14">
        <f>D64*E64</f>
        <v>0</v>
      </c>
      <c r="G64" s="14"/>
      <c r="H64" s="14">
        <f>D64*G64</f>
        <v>0</v>
      </c>
      <c r="I64" s="14">
        <f t="shared" ref="I64:J68" si="13">E64+G64</f>
        <v>0</v>
      </c>
      <c r="J64" s="14">
        <f t="shared" si="13"/>
        <v>0</v>
      </c>
      <c r="K64" s="3"/>
      <c r="L64" s="3"/>
    </row>
    <row r="65" spans="1:12">
      <c r="A65" s="7" t="s">
        <v>14</v>
      </c>
      <c r="B65" s="7" t="s">
        <v>136</v>
      </c>
      <c r="C65" s="7" t="s">
        <v>132</v>
      </c>
      <c r="D65" s="14">
        <v>4</v>
      </c>
      <c r="E65" s="14"/>
      <c r="F65" s="14">
        <f>D65*E65</f>
        <v>0</v>
      </c>
      <c r="G65" s="14"/>
      <c r="H65" s="14">
        <f>D65*G65</f>
        <v>0</v>
      </c>
      <c r="I65" s="14">
        <f t="shared" si="13"/>
        <v>0</v>
      </c>
      <c r="J65" s="14">
        <f t="shared" si="13"/>
        <v>0</v>
      </c>
      <c r="K65" s="3"/>
      <c r="L65" s="3"/>
    </row>
    <row r="66" spans="1:12">
      <c r="A66" s="7" t="s">
        <v>14</v>
      </c>
      <c r="B66" s="7" t="s">
        <v>137</v>
      </c>
      <c r="C66" s="7" t="s">
        <v>132</v>
      </c>
      <c r="D66" s="14">
        <v>6</v>
      </c>
      <c r="E66" s="14"/>
      <c r="F66" s="14">
        <f>D66*E66</f>
        <v>0</v>
      </c>
      <c r="G66" s="14"/>
      <c r="H66" s="14">
        <f>D66*G66</f>
        <v>0</v>
      </c>
      <c r="I66" s="14">
        <f t="shared" si="13"/>
        <v>0</v>
      </c>
      <c r="J66" s="14">
        <f t="shared" si="13"/>
        <v>0</v>
      </c>
      <c r="K66" s="3"/>
      <c r="L66" s="3"/>
    </row>
    <row r="67" spans="1:12">
      <c r="A67" s="7" t="s">
        <v>14</v>
      </c>
      <c r="B67" s="7" t="s">
        <v>138</v>
      </c>
      <c r="C67" s="7" t="s">
        <v>132</v>
      </c>
      <c r="D67" s="14">
        <v>20</v>
      </c>
      <c r="E67" s="14"/>
      <c r="F67" s="14">
        <f>D67*E67</f>
        <v>0</v>
      </c>
      <c r="G67" s="14"/>
      <c r="H67" s="14">
        <f>D67*G67</f>
        <v>0</v>
      </c>
      <c r="I67" s="14">
        <f t="shared" si="13"/>
        <v>0</v>
      </c>
      <c r="J67" s="14">
        <f t="shared" si="13"/>
        <v>0</v>
      </c>
      <c r="K67" s="3"/>
      <c r="L67" s="3"/>
    </row>
    <row r="68" spans="1:12">
      <c r="A68" s="7" t="s">
        <v>14</v>
      </c>
      <c r="B68" s="7" t="s">
        <v>139</v>
      </c>
      <c r="C68" s="7" t="s">
        <v>132</v>
      </c>
      <c r="D68" s="14">
        <v>10</v>
      </c>
      <c r="E68" s="14"/>
      <c r="F68" s="14">
        <f>D68*E68</f>
        <v>0</v>
      </c>
      <c r="G68" s="14"/>
      <c r="H68" s="14">
        <f>D68*G68</f>
        <v>0</v>
      </c>
      <c r="I68" s="14">
        <f t="shared" si="13"/>
        <v>0</v>
      </c>
      <c r="J68" s="14">
        <f t="shared" si="13"/>
        <v>0</v>
      </c>
      <c r="K68" s="3"/>
      <c r="L68" s="3"/>
    </row>
    <row r="69" spans="1:12">
      <c r="A69" s="19" t="s">
        <v>14</v>
      </c>
      <c r="B69" s="19" t="s">
        <v>140</v>
      </c>
      <c r="C69" s="19" t="s">
        <v>14</v>
      </c>
      <c r="D69" s="20"/>
      <c r="E69" s="20"/>
      <c r="F69" s="20"/>
      <c r="G69" s="20"/>
      <c r="H69" s="20"/>
      <c r="I69" s="20"/>
      <c r="J69" s="20"/>
      <c r="K69" s="3"/>
      <c r="L69" s="3"/>
    </row>
    <row r="70" spans="1:12">
      <c r="A70" s="7" t="s">
        <v>14</v>
      </c>
      <c r="B70" s="7" t="s">
        <v>141</v>
      </c>
      <c r="C70" s="7" t="s">
        <v>142</v>
      </c>
      <c r="D70" s="14">
        <v>8</v>
      </c>
      <c r="E70" s="14"/>
      <c r="F70" s="14">
        <f>D70*E70</f>
        <v>0</v>
      </c>
      <c r="G70" s="14"/>
      <c r="H70" s="14">
        <f>D70*G70</f>
        <v>0</v>
      </c>
      <c r="I70" s="14">
        <f>E70+G70</f>
        <v>0</v>
      </c>
      <c r="J70" s="14">
        <f>F70+H70</f>
        <v>0</v>
      </c>
      <c r="K70" s="3"/>
      <c r="L70" s="3"/>
    </row>
    <row r="71" spans="1:12">
      <c r="A71" s="19" t="s">
        <v>14</v>
      </c>
      <c r="B71" s="19" t="s">
        <v>143</v>
      </c>
      <c r="C71" s="19" t="s">
        <v>14</v>
      </c>
      <c r="D71" s="20"/>
      <c r="E71" s="20"/>
      <c r="F71" s="20"/>
      <c r="G71" s="20"/>
      <c r="H71" s="20"/>
      <c r="I71" s="20"/>
      <c r="J71" s="20"/>
      <c r="K71" s="3"/>
      <c r="L71" s="3"/>
    </row>
    <row r="72" spans="1:12">
      <c r="A72" s="19" t="s">
        <v>14</v>
      </c>
      <c r="B72" s="19" t="s">
        <v>144</v>
      </c>
      <c r="C72" s="19" t="s">
        <v>14</v>
      </c>
      <c r="D72" s="20"/>
      <c r="E72" s="20"/>
      <c r="F72" s="20"/>
      <c r="G72" s="20"/>
      <c r="H72" s="20"/>
      <c r="I72" s="20"/>
      <c r="J72" s="20"/>
      <c r="K72" s="3"/>
      <c r="L72" s="3"/>
    </row>
    <row r="73" spans="1:12">
      <c r="A73" s="7" t="s">
        <v>14</v>
      </c>
      <c r="B73" s="7" t="s">
        <v>145</v>
      </c>
      <c r="C73" s="7" t="s">
        <v>86</v>
      </c>
      <c r="D73" s="14">
        <v>1</v>
      </c>
      <c r="E73" s="14"/>
      <c r="F73" s="14">
        <f>D73*E73</f>
        <v>0</v>
      </c>
      <c r="G73" s="14"/>
      <c r="H73" s="14">
        <f>D73*G73</f>
        <v>0</v>
      </c>
      <c r="I73" s="14">
        <f>E73+G73</f>
        <v>0</v>
      </c>
      <c r="J73" s="14">
        <f>F73+H73</f>
        <v>0</v>
      </c>
      <c r="K73" s="3"/>
      <c r="L73" s="3"/>
    </row>
    <row r="74" spans="1:12">
      <c r="A74" s="17" t="s">
        <v>14</v>
      </c>
      <c r="B74" s="17" t="s">
        <v>146</v>
      </c>
      <c r="C74" s="17" t="s">
        <v>14</v>
      </c>
      <c r="D74" s="18"/>
      <c r="E74" s="18"/>
      <c r="F74" s="18">
        <f>SUM(F21:F73)</f>
        <v>0</v>
      </c>
      <c r="G74" s="18"/>
      <c r="H74" s="18">
        <f>SUM(H21:H73)</f>
        <v>0</v>
      </c>
      <c r="I74" s="18"/>
      <c r="J74" s="18">
        <f>SUM(J21:J73)</f>
        <v>0</v>
      </c>
      <c r="K74" s="3"/>
      <c r="L74" s="3"/>
    </row>
    <row r="75" spans="1:12">
      <c r="A75" s="7" t="s">
        <v>14</v>
      </c>
      <c r="B75" s="7" t="s">
        <v>14</v>
      </c>
      <c r="C75" s="7" t="s">
        <v>14</v>
      </c>
      <c r="D75" s="14"/>
      <c r="E75" s="14"/>
      <c r="F75" s="14"/>
      <c r="G75" s="14"/>
      <c r="H75" s="14"/>
      <c r="I75" s="14">
        <f>E75+G75</f>
        <v>0</v>
      </c>
      <c r="J75" s="14">
        <f>F75+H75</f>
        <v>0</v>
      </c>
      <c r="K75" s="3"/>
      <c r="L75" s="3"/>
    </row>
    <row r="76" spans="1:12">
      <c r="A76" s="17" t="s">
        <v>14</v>
      </c>
      <c r="B76" s="17" t="s">
        <v>147</v>
      </c>
      <c r="C76" s="17" t="s">
        <v>14</v>
      </c>
      <c r="D76" s="18"/>
      <c r="E76" s="18"/>
      <c r="F76" s="18"/>
      <c r="G76" s="18"/>
      <c r="H76" s="18"/>
      <c r="I76" s="18"/>
      <c r="J76" s="18"/>
      <c r="K76" s="3"/>
      <c r="L76" s="3"/>
    </row>
    <row r="77" spans="1:12">
      <c r="A77" s="19" t="s">
        <v>14</v>
      </c>
      <c r="B77" s="19" t="s">
        <v>148</v>
      </c>
      <c r="C77" s="19" t="s">
        <v>14</v>
      </c>
      <c r="D77" s="20"/>
      <c r="E77" s="20"/>
      <c r="F77" s="20"/>
      <c r="G77" s="20"/>
      <c r="H77" s="20"/>
      <c r="I77" s="20"/>
      <c r="J77" s="20"/>
      <c r="K77" s="3"/>
      <c r="L77" s="3"/>
    </row>
    <row r="78" spans="1:12">
      <c r="A78" s="7" t="s">
        <v>14</v>
      </c>
      <c r="B78" s="7" t="s">
        <v>149</v>
      </c>
      <c r="C78" s="7" t="s">
        <v>86</v>
      </c>
      <c r="D78" s="14">
        <v>2</v>
      </c>
      <c r="E78" s="14"/>
      <c r="F78" s="14">
        <f>D78*E78</f>
        <v>0</v>
      </c>
      <c r="G78" s="14"/>
      <c r="H78" s="14">
        <f>D78*G78</f>
        <v>0</v>
      </c>
      <c r="I78" s="14">
        <f>E78+G78</f>
        <v>0</v>
      </c>
      <c r="J78" s="14">
        <f>F78+H78</f>
        <v>0</v>
      </c>
      <c r="K78" s="3"/>
      <c r="L78" s="3"/>
    </row>
    <row r="79" spans="1:12">
      <c r="A79" s="19" t="s">
        <v>14</v>
      </c>
      <c r="B79" s="19" t="s">
        <v>150</v>
      </c>
      <c r="C79" s="19" t="s">
        <v>14</v>
      </c>
      <c r="D79" s="20"/>
      <c r="E79" s="20"/>
      <c r="F79" s="20"/>
      <c r="G79" s="20"/>
      <c r="H79" s="20"/>
      <c r="I79" s="20"/>
      <c r="J79" s="20"/>
      <c r="K79" s="3"/>
      <c r="L79" s="3"/>
    </row>
    <row r="80" spans="1:12">
      <c r="A80" s="7" t="s">
        <v>14</v>
      </c>
      <c r="B80" s="7" t="s">
        <v>151</v>
      </c>
      <c r="C80" s="7" t="s">
        <v>86</v>
      </c>
      <c r="D80" s="14">
        <v>2</v>
      </c>
      <c r="E80" s="14"/>
      <c r="F80" s="14">
        <f>D80*E80</f>
        <v>0</v>
      </c>
      <c r="G80" s="14"/>
      <c r="H80" s="14">
        <f>D80*G80</f>
        <v>0</v>
      </c>
      <c r="I80" s="14">
        <f>E80+G80</f>
        <v>0</v>
      </c>
      <c r="J80" s="14">
        <f>F80+H80</f>
        <v>0</v>
      </c>
      <c r="K80" s="3"/>
      <c r="L80" s="3"/>
    </row>
    <row r="81" spans="1:12">
      <c r="A81" s="19" t="s">
        <v>14</v>
      </c>
      <c r="B81" s="19" t="s">
        <v>150</v>
      </c>
      <c r="C81" s="19" t="s">
        <v>14</v>
      </c>
      <c r="D81" s="20"/>
      <c r="E81" s="20"/>
      <c r="F81" s="20"/>
      <c r="G81" s="20"/>
      <c r="H81" s="20"/>
      <c r="I81" s="20"/>
      <c r="J81" s="20"/>
      <c r="K81" s="3"/>
      <c r="L81" s="3"/>
    </row>
    <row r="82" spans="1:12">
      <c r="A82" s="7" t="s">
        <v>14</v>
      </c>
      <c r="B82" s="7" t="s">
        <v>152</v>
      </c>
      <c r="C82" s="7" t="s">
        <v>86</v>
      </c>
      <c r="D82" s="14">
        <v>5</v>
      </c>
      <c r="E82" s="14"/>
      <c r="F82" s="14">
        <f>D82*E82</f>
        <v>0</v>
      </c>
      <c r="G82" s="14"/>
      <c r="H82" s="14">
        <f>D82*G82</f>
        <v>0</v>
      </c>
      <c r="I82" s="14">
        <f t="shared" ref="I82:J84" si="14">E82+G82</f>
        <v>0</v>
      </c>
      <c r="J82" s="14">
        <f t="shared" si="14"/>
        <v>0</v>
      </c>
      <c r="K82" s="3"/>
      <c r="L82" s="3"/>
    </row>
    <row r="83" spans="1:12">
      <c r="A83" s="7" t="s">
        <v>14</v>
      </c>
      <c r="B83" s="7" t="s">
        <v>153</v>
      </c>
      <c r="C83" s="7" t="s">
        <v>86</v>
      </c>
      <c r="D83" s="14">
        <v>4</v>
      </c>
      <c r="E83" s="14"/>
      <c r="F83" s="14">
        <f>D83*E83</f>
        <v>0</v>
      </c>
      <c r="G83" s="14"/>
      <c r="H83" s="14">
        <f>D83*G83</f>
        <v>0</v>
      </c>
      <c r="I83" s="14">
        <f t="shared" si="14"/>
        <v>0</v>
      </c>
      <c r="J83" s="14">
        <f t="shared" si="14"/>
        <v>0</v>
      </c>
      <c r="K83" s="3"/>
      <c r="L83" s="3"/>
    </row>
    <row r="84" spans="1:12">
      <c r="A84" s="7" t="s">
        <v>14</v>
      </c>
      <c r="B84" s="7" t="s">
        <v>154</v>
      </c>
      <c r="C84" s="7" t="s">
        <v>86</v>
      </c>
      <c r="D84" s="14">
        <v>2</v>
      </c>
      <c r="E84" s="14"/>
      <c r="F84" s="14">
        <f>D84*E84</f>
        <v>0</v>
      </c>
      <c r="G84" s="14"/>
      <c r="H84" s="14">
        <f>D84*G84</f>
        <v>0</v>
      </c>
      <c r="I84" s="14">
        <f t="shared" si="14"/>
        <v>0</v>
      </c>
      <c r="J84" s="14">
        <f t="shared" si="14"/>
        <v>0</v>
      </c>
      <c r="K84" s="3"/>
      <c r="L84" s="3"/>
    </row>
    <row r="85" spans="1:12">
      <c r="A85" s="19" t="s">
        <v>14</v>
      </c>
      <c r="B85" s="19" t="s">
        <v>155</v>
      </c>
      <c r="C85" s="19" t="s">
        <v>14</v>
      </c>
      <c r="D85" s="20"/>
      <c r="E85" s="20"/>
      <c r="F85" s="20"/>
      <c r="G85" s="20"/>
      <c r="H85" s="20"/>
      <c r="I85" s="20"/>
      <c r="J85" s="20"/>
      <c r="K85" s="3"/>
      <c r="L85" s="3"/>
    </row>
    <row r="86" spans="1:12">
      <c r="A86" s="7" t="s">
        <v>14</v>
      </c>
      <c r="B86" s="7" t="s">
        <v>156</v>
      </c>
      <c r="C86" s="7" t="s">
        <v>86</v>
      </c>
      <c r="D86" s="14">
        <v>7</v>
      </c>
      <c r="E86" s="14"/>
      <c r="F86" s="14">
        <f>D86*E86</f>
        <v>0</v>
      </c>
      <c r="G86" s="14"/>
      <c r="H86" s="14">
        <f>D86*G86</f>
        <v>0</v>
      </c>
      <c r="I86" s="14">
        <f>E86+G86</f>
        <v>0</v>
      </c>
      <c r="J86" s="14">
        <f>F86+H86</f>
        <v>0</v>
      </c>
      <c r="K86" s="3"/>
      <c r="L86" s="3"/>
    </row>
    <row r="87" spans="1:12">
      <c r="A87" s="7" t="s">
        <v>14</v>
      </c>
      <c r="B87" s="7" t="s">
        <v>157</v>
      </c>
      <c r="C87" s="7" t="s">
        <v>86</v>
      </c>
      <c r="D87" s="14">
        <v>4</v>
      </c>
      <c r="E87" s="14"/>
      <c r="F87" s="14">
        <f>D87*E87</f>
        <v>0</v>
      </c>
      <c r="G87" s="14"/>
      <c r="H87" s="14">
        <f>D87*G87</f>
        <v>0</v>
      </c>
      <c r="I87" s="14">
        <f>E87+G87</f>
        <v>0</v>
      </c>
      <c r="J87" s="14">
        <f>F87+H87</f>
        <v>0</v>
      </c>
      <c r="K87" s="3"/>
      <c r="L87" s="3"/>
    </row>
    <row r="88" spans="1:12">
      <c r="A88" s="19" t="s">
        <v>14</v>
      </c>
      <c r="B88" s="19" t="s">
        <v>158</v>
      </c>
      <c r="C88" s="19" t="s">
        <v>14</v>
      </c>
      <c r="D88" s="20"/>
      <c r="E88" s="20"/>
      <c r="F88" s="20"/>
      <c r="G88" s="20"/>
      <c r="H88" s="20"/>
      <c r="I88" s="20"/>
      <c r="J88" s="20"/>
      <c r="K88" s="3"/>
      <c r="L88" s="3"/>
    </row>
    <row r="89" spans="1:12">
      <c r="A89" s="7" t="s">
        <v>14</v>
      </c>
      <c r="B89" s="7" t="s">
        <v>159</v>
      </c>
      <c r="C89" s="7" t="s">
        <v>86</v>
      </c>
      <c r="D89" s="14">
        <v>15</v>
      </c>
      <c r="E89" s="14"/>
      <c r="F89" s="14">
        <f>D89*E89</f>
        <v>0</v>
      </c>
      <c r="G89" s="14"/>
      <c r="H89" s="14">
        <f>D89*G89</f>
        <v>0</v>
      </c>
      <c r="I89" s="14">
        <f>E89+G89</f>
        <v>0</v>
      </c>
      <c r="J89" s="14">
        <f>F89+H89</f>
        <v>0</v>
      </c>
      <c r="K89" s="3"/>
      <c r="L89" s="3"/>
    </row>
    <row r="90" spans="1:12">
      <c r="A90" s="7" t="s">
        <v>14</v>
      </c>
      <c r="B90" s="7" t="s">
        <v>160</v>
      </c>
      <c r="C90" s="7" t="s">
        <v>86</v>
      </c>
      <c r="D90" s="14">
        <v>1</v>
      </c>
      <c r="E90" s="14"/>
      <c r="F90" s="14">
        <f>D90*E90</f>
        <v>0</v>
      </c>
      <c r="G90" s="14"/>
      <c r="H90" s="14">
        <f>D90*G90</f>
        <v>0</v>
      </c>
      <c r="I90" s="14">
        <f>E90+G90</f>
        <v>0</v>
      </c>
      <c r="J90" s="14">
        <f>F90+H90</f>
        <v>0</v>
      </c>
      <c r="K90" s="3"/>
      <c r="L90" s="3"/>
    </row>
    <row r="91" spans="1:12">
      <c r="A91" s="19" t="s">
        <v>14</v>
      </c>
      <c r="B91" s="19" t="s">
        <v>161</v>
      </c>
      <c r="C91" s="19" t="s">
        <v>14</v>
      </c>
      <c r="D91" s="20"/>
      <c r="E91" s="20"/>
      <c r="F91" s="20"/>
      <c r="G91" s="20"/>
      <c r="H91" s="20"/>
      <c r="I91" s="20"/>
      <c r="J91" s="20"/>
      <c r="K91" s="3"/>
      <c r="L91" s="3"/>
    </row>
    <row r="92" spans="1:12">
      <c r="A92" s="7" t="s">
        <v>14</v>
      </c>
      <c r="B92" s="7" t="s">
        <v>162</v>
      </c>
      <c r="C92" s="7" t="s">
        <v>86</v>
      </c>
      <c r="D92" s="14">
        <v>1</v>
      </c>
      <c r="E92" s="14"/>
      <c r="F92" s="14">
        <f>D92*E92</f>
        <v>0</v>
      </c>
      <c r="G92" s="14"/>
      <c r="H92" s="14">
        <f>D92*G92</f>
        <v>0</v>
      </c>
      <c r="I92" s="14">
        <f>E92+G92</f>
        <v>0</v>
      </c>
      <c r="J92" s="14">
        <f>F92+H92</f>
        <v>0</v>
      </c>
      <c r="K92" s="3"/>
      <c r="L92" s="3"/>
    </row>
    <row r="93" spans="1:12">
      <c r="A93" s="19" t="s">
        <v>14</v>
      </c>
      <c r="B93" s="19" t="s">
        <v>163</v>
      </c>
      <c r="C93" s="19" t="s">
        <v>14</v>
      </c>
      <c r="D93" s="20"/>
      <c r="E93" s="20"/>
      <c r="F93" s="20"/>
      <c r="G93" s="20"/>
      <c r="H93" s="20"/>
      <c r="I93" s="20"/>
      <c r="J93" s="20"/>
      <c r="K93" s="3"/>
      <c r="L93" s="3"/>
    </row>
    <row r="94" spans="1:12">
      <c r="A94" s="7" t="s">
        <v>14</v>
      </c>
      <c r="B94" s="7" t="s">
        <v>164</v>
      </c>
      <c r="C94" s="7" t="s">
        <v>86</v>
      </c>
      <c r="D94" s="14">
        <v>6</v>
      </c>
      <c r="E94" s="14"/>
      <c r="F94" s="14">
        <f>D94*E94</f>
        <v>0</v>
      </c>
      <c r="G94" s="14"/>
      <c r="H94" s="14">
        <f>D94*G94</f>
        <v>0</v>
      </c>
      <c r="I94" s="14">
        <f>E94+G94</f>
        <v>0</v>
      </c>
      <c r="J94" s="14">
        <f>F94+H94</f>
        <v>0</v>
      </c>
      <c r="K94" s="3"/>
      <c r="L94" s="3"/>
    </row>
    <row r="95" spans="1:12">
      <c r="A95" s="7" t="s">
        <v>14</v>
      </c>
      <c r="B95" s="7" t="s">
        <v>165</v>
      </c>
      <c r="C95" s="7" t="s">
        <v>86</v>
      </c>
      <c r="D95" s="14">
        <v>21</v>
      </c>
      <c r="E95" s="14"/>
      <c r="F95" s="14">
        <f>D95*E95</f>
        <v>0</v>
      </c>
      <c r="G95" s="14"/>
      <c r="H95" s="14">
        <f>D95*G95</f>
        <v>0</v>
      </c>
      <c r="I95" s="14">
        <f>E95+G95</f>
        <v>0</v>
      </c>
      <c r="J95" s="14">
        <f>F95+H95</f>
        <v>0</v>
      </c>
      <c r="K95" s="3"/>
      <c r="L95" s="3"/>
    </row>
    <row r="96" spans="1:12">
      <c r="A96" s="19" t="s">
        <v>14</v>
      </c>
      <c r="B96" s="19" t="s">
        <v>166</v>
      </c>
      <c r="C96" s="19" t="s">
        <v>14</v>
      </c>
      <c r="D96" s="20"/>
      <c r="E96" s="20"/>
      <c r="F96" s="20"/>
      <c r="G96" s="20"/>
      <c r="H96" s="20"/>
      <c r="I96" s="20"/>
      <c r="J96" s="20"/>
      <c r="K96" s="3"/>
      <c r="L96" s="3"/>
    </row>
    <row r="97" spans="1:12">
      <c r="A97" s="7" t="s">
        <v>14</v>
      </c>
      <c r="B97" s="7" t="s">
        <v>167</v>
      </c>
      <c r="C97" s="7" t="s">
        <v>86</v>
      </c>
      <c r="D97" s="14">
        <v>40</v>
      </c>
      <c r="E97" s="14"/>
      <c r="F97" s="14">
        <f t="shared" ref="F97:F104" si="15">D97*E97</f>
        <v>0</v>
      </c>
      <c r="G97" s="14"/>
      <c r="H97" s="14">
        <f t="shared" ref="H97:H104" si="16">D97*G97</f>
        <v>0</v>
      </c>
      <c r="I97" s="14">
        <f t="shared" ref="I97:J104" si="17">E97+G97</f>
        <v>0</v>
      </c>
      <c r="J97" s="14">
        <f t="shared" si="17"/>
        <v>0</v>
      </c>
      <c r="K97" s="3"/>
      <c r="L97" s="3"/>
    </row>
    <row r="98" spans="1:12">
      <c r="A98" s="7" t="s">
        <v>14</v>
      </c>
      <c r="B98" s="7" t="s">
        <v>168</v>
      </c>
      <c r="C98" s="7" t="s">
        <v>86</v>
      </c>
      <c r="D98" s="14">
        <v>3</v>
      </c>
      <c r="E98" s="14"/>
      <c r="F98" s="14">
        <f t="shared" si="15"/>
        <v>0</v>
      </c>
      <c r="G98" s="14"/>
      <c r="H98" s="14">
        <f t="shared" si="16"/>
        <v>0</v>
      </c>
      <c r="I98" s="14">
        <f t="shared" si="17"/>
        <v>0</v>
      </c>
      <c r="J98" s="14">
        <f t="shared" si="17"/>
        <v>0</v>
      </c>
      <c r="K98" s="3"/>
      <c r="L98" s="3"/>
    </row>
    <row r="99" spans="1:12">
      <c r="A99" s="7" t="s">
        <v>14</v>
      </c>
      <c r="B99" s="7" t="s">
        <v>169</v>
      </c>
      <c r="C99" s="7" t="s">
        <v>86</v>
      </c>
      <c r="D99" s="14">
        <v>2</v>
      </c>
      <c r="E99" s="14"/>
      <c r="F99" s="14">
        <f t="shared" si="15"/>
        <v>0</v>
      </c>
      <c r="G99" s="14"/>
      <c r="H99" s="14">
        <f t="shared" si="16"/>
        <v>0</v>
      </c>
      <c r="I99" s="14">
        <f t="shared" si="17"/>
        <v>0</v>
      </c>
      <c r="J99" s="14">
        <f t="shared" si="17"/>
        <v>0</v>
      </c>
      <c r="K99" s="3"/>
      <c r="L99" s="3"/>
    </row>
    <row r="100" spans="1:12">
      <c r="A100" s="7" t="s">
        <v>14</v>
      </c>
      <c r="B100" s="7" t="s">
        <v>170</v>
      </c>
      <c r="C100" s="7" t="s">
        <v>86</v>
      </c>
      <c r="D100" s="14">
        <v>2</v>
      </c>
      <c r="E100" s="14"/>
      <c r="F100" s="14">
        <f t="shared" si="15"/>
        <v>0</v>
      </c>
      <c r="G100" s="14"/>
      <c r="H100" s="14">
        <f t="shared" si="16"/>
        <v>0</v>
      </c>
      <c r="I100" s="14">
        <f t="shared" si="17"/>
        <v>0</v>
      </c>
      <c r="J100" s="14">
        <f t="shared" si="17"/>
        <v>0</v>
      </c>
      <c r="K100" s="3"/>
      <c r="L100" s="3"/>
    </row>
    <row r="101" spans="1:12">
      <c r="A101" s="7" t="s">
        <v>14</v>
      </c>
      <c r="B101" s="7" t="s">
        <v>171</v>
      </c>
      <c r="C101" s="7" t="s">
        <v>86</v>
      </c>
      <c r="D101" s="14">
        <v>15</v>
      </c>
      <c r="E101" s="14"/>
      <c r="F101" s="14">
        <f t="shared" si="15"/>
        <v>0</v>
      </c>
      <c r="G101" s="14"/>
      <c r="H101" s="14">
        <f t="shared" si="16"/>
        <v>0</v>
      </c>
      <c r="I101" s="14">
        <f t="shared" si="17"/>
        <v>0</v>
      </c>
      <c r="J101" s="14">
        <f t="shared" si="17"/>
        <v>0</v>
      </c>
      <c r="K101" s="3"/>
      <c r="L101" s="3"/>
    </row>
    <row r="102" spans="1:12">
      <c r="A102" s="7" t="s">
        <v>14</v>
      </c>
      <c r="B102" s="7" t="s">
        <v>172</v>
      </c>
      <c r="C102" s="7" t="s">
        <v>86</v>
      </c>
      <c r="D102" s="14">
        <v>15</v>
      </c>
      <c r="E102" s="14"/>
      <c r="F102" s="14">
        <f t="shared" si="15"/>
        <v>0</v>
      </c>
      <c r="G102" s="14"/>
      <c r="H102" s="14">
        <f t="shared" si="16"/>
        <v>0</v>
      </c>
      <c r="I102" s="14">
        <f t="shared" si="17"/>
        <v>0</v>
      </c>
      <c r="J102" s="14">
        <f t="shared" si="17"/>
        <v>0</v>
      </c>
      <c r="K102" s="3"/>
      <c r="L102" s="3"/>
    </row>
    <row r="103" spans="1:12">
      <c r="A103" s="7" t="s">
        <v>14</v>
      </c>
      <c r="B103" s="7" t="s">
        <v>173</v>
      </c>
      <c r="C103" s="7" t="s">
        <v>86</v>
      </c>
      <c r="D103" s="14">
        <v>10</v>
      </c>
      <c r="E103" s="14"/>
      <c r="F103" s="14">
        <f t="shared" si="15"/>
        <v>0</v>
      </c>
      <c r="G103" s="14"/>
      <c r="H103" s="14">
        <f t="shared" si="16"/>
        <v>0</v>
      </c>
      <c r="I103" s="14">
        <f t="shared" si="17"/>
        <v>0</v>
      </c>
      <c r="J103" s="14">
        <f t="shared" si="17"/>
        <v>0</v>
      </c>
      <c r="K103" s="3"/>
      <c r="L103" s="3"/>
    </row>
    <row r="104" spans="1:12">
      <c r="A104" s="7" t="s">
        <v>14</v>
      </c>
      <c r="B104" s="7" t="s">
        <v>174</v>
      </c>
      <c r="C104" s="7" t="s">
        <v>86</v>
      </c>
      <c r="D104" s="14">
        <v>8</v>
      </c>
      <c r="E104" s="14"/>
      <c r="F104" s="14">
        <f t="shared" si="15"/>
        <v>0</v>
      </c>
      <c r="G104" s="14"/>
      <c r="H104" s="14">
        <f t="shared" si="16"/>
        <v>0</v>
      </c>
      <c r="I104" s="14">
        <f t="shared" si="17"/>
        <v>0</v>
      </c>
      <c r="J104" s="14">
        <f t="shared" si="17"/>
        <v>0</v>
      </c>
      <c r="K104" s="3"/>
      <c r="L104" s="3"/>
    </row>
    <row r="105" spans="1:12">
      <c r="A105" s="19" t="s">
        <v>14</v>
      </c>
      <c r="B105" s="19" t="s">
        <v>175</v>
      </c>
      <c r="C105" s="19" t="s">
        <v>14</v>
      </c>
      <c r="D105" s="20"/>
      <c r="E105" s="20"/>
      <c r="F105" s="20"/>
      <c r="G105" s="20"/>
      <c r="H105" s="20"/>
      <c r="I105" s="20"/>
      <c r="J105" s="20"/>
      <c r="K105" s="3"/>
      <c r="L105" s="3"/>
    </row>
    <row r="106" spans="1:12">
      <c r="A106" s="7" t="s">
        <v>14</v>
      </c>
      <c r="B106" s="7" t="s">
        <v>176</v>
      </c>
      <c r="C106" s="7" t="s">
        <v>132</v>
      </c>
      <c r="D106" s="14">
        <v>12</v>
      </c>
      <c r="E106" s="14"/>
      <c r="F106" s="14">
        <f>D106*E106</f>
        <v>0</v>
      </c>
      <c r="G106" s="14"/>
      <c r="H106" s="14">
        <f>D106*G106</f>
        <v>0</v>
      </c>
      <c r="I106" s="14">
        <f>E106+G106</f>
        <v>0</v>
      </c>
      <c r="J106" s="14">
        <f>F106+H106</f>
        <v>0</v>
      </c>
      <c r="K106" s="3"/>
      <c r="L106" s="3"/>
    </row>
    <row r="107" spans="1:12">
      <c r="A107" s="7" t="s">
        <v>14</v>
      </c>
      <c r="B107" s="7" t="s">
        <v>177</v>
      </c>
      <c r="C107" s="7" t="s">
        <v>178</v>
      </c>
      <c r="D107" s="14">
        <v>1</v>
      </c>
      <c r="E107" s="14"/>
      <c r="F107" s="14">
        <f>D107*E107</f>
        <v>0</v>
      </c>
      <c r="G107" s="14"/>
      <c r="H107" s="14">
        <f>D107*G107</f>
        <v>0</v>
      </c>
      <c r="I107" s="14">
        <f>E107+G107</f>
        <v>0</v>
      </c>
      <c r="J107" s="14">
        <f>F107+H107</f>
        <v>0</v>
      </c>
      <c r="K107" s="3"/>
      <c r="L107" s="3"/>
    </row>
    <row r="108" spans="1:12">
      <c r="A108" s="19" t="s">
        <v>14</v>
      </c>
      <c r="B108" s="19" t="s">
        <v>179</v>
      </c>
      <c r="C108" s="19" t="s">
        <v>14</v>
      </c>
      <c r="D108" s="20"/>
      <c r="E108" s="20"/>
      <c r="F108" s="20"/>
      <c r="G108" s="20"/>
      <c r="H108" s="20"/>
      <c r="I108" s="20"/>
      <c r="J108" s="20"/>
      <c r="K108" s="3"/>
      <c r="L108" s="3"/>
    </row>
    <row r="109" spans="1:12">
      <c r="A109" s="7" t="s">
        <v>14</v>
      </c>
      <c r="B109" s="7" t="s">
        <v>180</v>
      </c>
      <c r="C109" s="7" t="s">
        <v>132</v>
      </c>
      <c r="D109" s="14">
        <v>261</v>
      </c>
      <c r="E109" s="14"/>
      <c r="F109" s="14">
        <f t="shared" ref="F109:F114" si="18">D109*E109</f>
        <v>0</v>
      </c>
      <c r="G109" s="14"/>
      <c r="H109" s="14">
        <f t="shared" ref="H109:H114" si="19">D109*G109</f>
        <v>0</v>
      </c>
      <c r="I109" s="14">
        <f t="shared" ref="I109:J114" si="20">E109+G109</f>
        <v>0</v>
      </c>
      <c r="J109" s="14">
        <f t="shared" si="20"/>
        <v>0</v>
      </c>
      <c r="K109" s="3"/>
      <c r="L109" s="3"/>
    </row>
    <row r="110" spans="1:12">
      <c r="A110" s="7" t="s">
        <v>14</v>
      </c>
      <c r="B110" s="7" t="s">
        <v>181</v>
      </c>
      <c r="C110" s="7" t="s">
        <v>132</v>
      </c>
      <c r="D110" s="14">
        <v>331</v>
      </c>
      <c r="E110" s="14"/>
      <c r="F110" s="14">
        <f t="shared" si="18"/>
        <v>0</v>
      </c>
      <c r="G110" s="14"/>
      <c r="H110" s="14">
        <f t="shared" si="19"/>
        <v>0</v>
      </c>
      <c r="I110" s="14">
        <f t="shared" si="20"/>
        <v>0</v>
      </c>
      <c r="J110" s="14">
        <f t="shared" si="20"/>
        <v>0</v>
      </c>
      <c r="K110" s="3"/>
      <c r="L110" s="3"/>
    </row>
    <row r="111" spans="1:12">
      <c r="A111" s="7" t="s">
        <v>14</v>
      </c>
      <c r="B111" s="7" t="s">
        <v>182</v>
      </c>
      <c r="C111" s="7" t="s">
        <v>132</v>
      </c>
      <c r="D111" s="14">
        <v>64</v>
      </c>
      <c r="E111" s="14"/>
      <c r="F111" s="14">
        <f t="shared" si="18"/>
        <v>0</v>
      </c>
      <c r="G111" s="14"/>
      <c r="H111" s="14">
        <f t="shared" si="19"/>
        <v>0</v>
      </c>
      <c r="I111" s="14">
        <f t="shared" si="20"/>
        <v>0</v>
      </c>
      <c r="J111" s="14">
        <f t="shared" si="20"/>
        <v>0</v>
      </c>
      <c r="K111" s="3"/>
      <c r="L111" s="3"/>
    </row>
    <row r="112" spans="1:12">
      <c r="A112" s="7" t="s">
        <v>14</v>
      </c>
      <c r="B112" s="7" t="s">
        <v>183</v>
      </c>
      <c r="C112" s="7" t="s">
        <v>132</v>
      </c>
      <c r="D112" s="14">
        <v>20</v>
      </c>
      <c r="E112" s="14"/>
      <c r="F112" s="14">
        <f t="shared" si="18"/>
        <v>0</v>
      </c>
      <c r="G112" s="14"/>
      <c r="H112" s="14">
        <f t="shared" si="19"/>
        <v>0</v>
      </c>
      <c r="I112" s="14">
        <f t="shared" si="20"/>
        <v>0</v>
      </c>
      <c r="J112" s="14">
        <f t="shared" si="20"/>
        <v>0</v>
      </c>
      <c r="K112" s="3"/>
      <c r="L112" s="3"/>
    </row>
    <row r="113" spans="1:12">
      <c r="A113" s="7" t="s">
        <v>14</v>
      </c>
      <c r="B113" s="7" t="s">
        <v>184</v>
      </c>
      <c r="C113" s="7" t="s">
        <v>132</v>
      </c>
      <c r="D113" s="14">
        <v>22</v>
      </c>
      <c r="E113" s="14"/>
      <c r="F113" s="14">
        <f t="shared" si="18"/>
        <v>0</v>
      </c>
      <c r="G113" s="14"/>
      <c r="H113" s="14">
        <f t="shared" si="19"/>
        <v>0</v>
      </c>
      <c r="I113" s="14">
        <f t="shared" si="20"/>
        <v>0</v>
      </c>
      <c r="J113" s="14">
        <f t="shared" si="20"/>
        <v>0</v>
      </c>
      <c r="K113" s="3"/>
      <c r="L113" s="3"/>
    </row>
    <row r="114" spans="1:12">
      <c r="A114" s="7" t="s">
        <v>14</v>
      </c>
      <c r="B114" s="7" t="s">
        <v>185</v>
      </c>
      <c r="C114" s="7" t="s">
        <v>132</v>
      </c>
      <c r="D114" s="14">
        <v>5</v>
      </c>
      <c r="E114" s="14"/>
      <c r="F114" s="14">
        <f t="shared" si="18"/>
        <v>0</v>
      </c>
      <c r="G114" s="14"/>
      <c r="H114" s="14">
        <f t="shared" si="19"/>
        <v>0</v>
      </c>
      <c r="I114" s="14">
        <f t="shared" si="20"/>
        <v>0</v>
      </c>
      <c r="J114" s="14">
        <f t="shared" si="20"/>
        <v>0</v>
      </c>
      <c r="K114" s="3"/>
      <c r="L114" s="3"/>
    </row>
    <row r="115" spans="1:12">
      <c r="A115" s="19" t="s">
        <v>14</v>
      </c>
      <c r="B115" s="19" t="s">
        <v>186</v>
      </c>
      <c r="C115" s="19" t="s">
        <v>14</v>
      </c>
      <c r="D115" s="20"/>
      <c r="E115" s="20"/>
      <c r="F115" s="20"/>
      <c r="G115" s="20"/>
      <c r="H115" s="20"/>
      <c r="I115" s="20"/>
      <c r="J115" s="20"/>
      <c r="K115" s="3"/>
      <c r="L115" s="3"/>
    </row>
    <row r="116" spans="1:12">
      <c r="A116" s="7" t="s">
        <v>14</v>
      </c>
      <c r="B116" s="7" t="s">
        <v>187</v>
      </c>
      <c r="C116" s="7" t="s">
        <v>86</v>
      </c>
      <c r="D116" s="14">
        <v>22</v>
      </c>
      <c r="E116" s="14"/>
      <c r="F116" s="14">
        <f>D116*E116</f>
        <v>0</v>
      </c>
      <c r="G116" s="14"/>
      <c r="H116" s="14">
        <f>D116*G116</f>
        <v>0</v>
      </c>
      <c r="I116" s="14">
        <f>E116+G116</f>
        <v>0</v>
      </c>
      <c r="J116" s="14">
        <f>F116+H116</f>
        <v>0</v>
      </c>
      <c r="K116" s="3"/>
      <c r="L116" s="3"/>
    </row>
    <row r="117" spans="1:12">
      <c r="A117" s="7" t="s">
        <v>14</v>
      </c>
      <c r="B117" s="7" t="s">
        <v>188</v>
      </c>
      <c r="C117" s="7" t="s">
        <v>86</v>
      </c>
      <c r="D117" s="14">
        <v>2</v>
      </c>
      <c r="E117" s="14"/>
      <c r="F117" s="14">
        <f>D117*E117</f>
        <v>0</v>
      </c>
      <c r="G117" s="14"/>
      <c r="H117" s="14">
        <f>D117*G117</f>
        <v>0</v>
      </c>
      <c r="I117" s="14">
        <f>E117+G117</f>
        <v>0</v>
      </c>
      <c r="J117" s="14">
        <f>F117+H117</f>
        <v>0</v>
      </c>
      <c r="K117" s="3"/>
      <c r="L117" s="3"/>
    </row>
    <row r="118" spans="1:12">
      <c r="A118" s="19" t="s">
        <v>14</v>
      </c>
      <c r="B118" s="19" t="s">
        <v>189</v>
      </c>
      <c r="C118" s="19" t="s">
        <v>14</v>
      </c>
      <c r="D118" s="20"/>
      <c r="E118" s="20"/>
      <c r="F118" s="20"/>
      <c r="G118" s="20"/>
      <c r="H118" s="20"/>
      <c r="I118" s="20"/>
      <c r="J118" s="20"/>
      <c r="K118" s="3"/>
      <c r="L118" s="3"/>
    </row>
    <row r="119" spans="1:12">
      <c r="A119" s="7" t="s">
        <v>14</v>
      </c>
      <c r="B119" s="7" t="s">
        <v>190</v>
      </c>
      <c r="C119" s="7" t="s">
        <v>86</v>
      </c>
      <c r="D119" s="14">
        <v>90</v>
      </c>
      <c r="E119" s="14"/>
      <c r="F119" s="14">
        <f>D119*E119</f>
        <v>0</v>
      </c>
      <c r="G119" s="14"/>
      <c r="H119" s="14">
        <f>D119*G119</f>
        <v>0</v>
      </c>
      <c r="I119" s="14">
        <f t="shared" ref="I119:J122" si="21">E119+G119</f>
        <v>0</v>
      </c>
      <c r="J119" s="14">
        <f t="shared" si="21"/>
        <v>0</v>
      </c>
      <c r="K119" s="3"/>
      <c r="L119" s="3"/>
    </row>
    <row r="120" spans="1:12">
      <c r="A120" s="7" t="s">
        <v>14</v>
      </c>
      <c r="B120" s="7" t="s">
        <v>191</v>
      </c>
      <c r="C120" s="7" t="s">
        <v>86</v>
      </c>
      <c r="D120" s="14">
        <v>10</v>
      </c>
      <c r="E120" s="14"/>
      <c r="F120" s="14">
        <f>D120*E120</f>
        <v>0</v>
      </c>
      <c r="G120" s="14"/>
      <c r="H120" s="14">
        <f>D120*G120</f>
        <v>0</v>
      </c>
      <c r="I120" s="14">
        <f t="shared" si="21"/>
        <v>0</v>
      </c>
      <c r="J120" s="14">
        <f t="shared" si="21"/>
        <v>0</v>
      </c>
      <c r="K120" s="3"/>
      <c r="L120" s="3"/>
    </row>
    <row r="121" spans="1:12">
      <c r="A121" s="7" t="s">
        <v>14</v>
      </c>
      <c r="B121" s="7" t="s">
        <v>192</v>
      </c>
      <c r="C121" s="7" t="s">
        <v>86</v>
      </c>
      <c r="D121" s="14">
        <v>10</v>
      </c>
      <c r="E121" s="14"/>
      <c r="F121" s="14">
        <f>D121*E121</f>
        <v>0</v>
      </c>
      <c r="G121" s="14"/>
      <c r="H121" s="14">
        <f>D121*G121</f>
        <v>0</v>
      </c>
      <c r="I121" s="14">
        <f t="shared" si="21"/>
        <v>0</v>
      </c>
      <c r="J121" s="14">
        <f t="shared" si="21"/>
        <v>0</v>
      </c>
      <c r="K121" s="3"/>
      <c r="L121" s="3"/>
    </row>
    <row r="122" spans="1:12">
      <c r="A122" s="7" t="s">
        <v>14</v>
      </c>
      <c r="B122" s="7" t="s">
        <v>193</v>
      </c>
      <c r="C122" s="7" t="s">
        <v>86</v>
      </c>
      <c r="D122" s="14">
        <v>4</v>
      </c>
      <c r="E122" s="14"/>
      <c r="F122" s="14">
        <f>D122*E122</f>
        <v>0</v>
      </c>
      <c r="G122" s="14"/>
      <c r="H122" s="14">
        <f>D122*G122</f>
        <v>0</v>
      </c>
      <c r="I122" s="14">
        <f t="shared" si="21"/>
        <v>0</v>
      </c>
      <c r="J122" s="14">
        <f t="shared" si="21"/>
        <v>0</v>
      </c>
      <c r="K122" s="3"/>
      <c r="L122" s="3"/>
    </row>
    <row r="123" spans="1:12">
      <c r="A123" s="19" t="s">
        <v>14</v>
      </c>
      <c r="B123" s="19" t="s">
        <v>194</v>
      </c>
      <c r="C123" s="19" t="s">
        <v>14</v>
      </c>
      <c r="D123" s="20"/>
      <c r="E123" s="20"/>
      <c r="F123" s="20"/>
      <c r="G123" s="20"/>
      <c r="H123" s="20"/>
      <c r="I123" s="20"/>
      <c r="J123" s="20"/>
      <c r="K123" s="3"/>
      <c r="L123" s="3"/>
    </row>
    <row r="124" spans="1:12">
      <c r="A124" s="7" t="s">
        <v>14</v>
      </c>
      <c r="B124" s="7" t="s">
        <v>195</v>
      </c>
      <c r="C124" s="7" t="s">
        <v>178</v>
      </c>
      <c r="D124" s="14">
        <v>1</v>
      </c>
      <c r="E124" s="14"/>
      <c r="F124" s="14">
        <f>D124*E124</f>
        <v>0</v>
      </c>
      <c r="G124" s="14"/>
      <c r="H124" s="14">
        <f>D124*G124</f>
        <v>0</v>
      </c>
      <c r="I124" s="14">
        <f>E124+G124</f>
        <v>0</v>
      </c>
      <c r="J124" s="14">
        <f>F124+H124</f>
        <v>0</v>
      </c>
      <c r="K124" s="3"/>
      <c r="L124" s="3"/>
    </row>
    <row r="125" spans="1:12">
      <c r="A125" s="19" t="s">
        <v>14</v>
      </c>
      <c r="B125" s="19" t="s">
        <v>140</v>
      </c>
      <c r="C125" s="19" t="s">
        <v>14</v>
      </c>
      <c r="D125" s="20"/>
      <c r="E125" s="20"/>
      <c r="F125" s="20"/>
      <c r="G125" s="20"/>
      <c r="H125" s="20"/>
      <c r="I125" s="20"/>
      <c r="J125" s="20"/>
      <c r="K125" s="3"/>
      <c r="L125" s="3"/>
    </row>
    <row r="126" spans="1:12">
      <c r="A126" s="7" t="s">
        <v>14</v>
      </c>
      <c r="B126" s="7" t="s">
        <v>196</v>
      </c>
      <c r="C126" s="7" t="s">
        <v>142</v>
      </c>
      <c r="D126" s="14">
        <v>12</v>
      </c>
      <c r="E126" s="14"/>
      <c r="F126" s="14">
        <f>D126*E126</f>
        <v>0</v>
      </c>
      <c r="G126" s="14"/>
      <c r="H126" s="14">
        <f>D126*G126</f>
        <v>0</v>
      </c>
      <c r="I126" s="14">
        <f t="shared" ref="I126:J130" si="22">E126+G126</f>
        <v>0</v>
      </c>
      <c r="J126" s="14">
        <f t="shared" si="22"/>
        <v>0</v>
      </c>
      <c r="K126" s="3"/>
      <c r="L126" s="3"/>
    </row>
    <row r="127" spans="1:12">
      <c r="A127" s="7" t="s">
        <v>14</v>
      </c>
      <c r="B127" s="7" t="s">
        <v>197</v>
      </c>
      <c r="C127" s="7" t="s">
        <v>142</v>
      </c>
      <c r="D127" s="14">
        <v>8</v>
      </c>
      <c r="E127" s="14"/>
      <c r="F127" s="14">
        <f>D127*E127</f>
        <v>0</v>
      </c>
      <c r="G127" s="14"/>
      <c r="H127" s="14">
        <f>D127*G127</f>
        <v>0</v>
      </c>
      <c r="I127" s="14">
        <f t="shared" si="22"/>
        <v>0</v>
      </c>
      <c r="J127" s="14">
        <f t="shared" si="22"/>
        <v>0</v>
      </c>
      <c r="K127" s="3"/>
      <c r="L127" s="3"/>
    </row>
    <row r="128" spans="1:12">
      <c r="A128" s="7" t="s">
        <v>14</v>
      </c>
      <c r="B128" s="7" t="s">
        <v>198</v>
      </c>
      <c r="C128" s="7" t="s">
        <v>142</v>
      </c>
      <c r="D128" s="14">
        <v>4</v>
      </c>
      <c r="E128" s="14"/>
      <c r="F128" s="14">
        <f>D128*E128</f>
        <v>0</v>
      </c>
      <c r="G128" s="14"/>
      <c r="H128" s="14">
        <f>D128*G128</f>
        <v>0</v>
      </c>
      <c r="I128" s="14">
        <f t="shared" si="22"/>
        <v>0</v>
      </c>
      <c r="J128" s="14">
        <f t="shared" si="22"/>
        <v>0</v>
      </c>
      <c r="K128" s="3"/>
      <c r="L128" s="3"/>
    </row>
    <row r="129" spans="1:12">
      <c r="A129" s="7" t="s">
        <v>14</v>
      </c>
      <c r="B129" s="7" t="s">
        <v>199</v>
      </c>
      <c r="C129" s="7" t="s">
        <v>142</v>
      </c>
      <c r="D129" s="14">
        <v>4</v>
      </c>
      <c r="E129" s="14"/>
      <c r="F129" s="14">
        <f>D129*E129</f>
        <v>0</v>
      </c>
      <c r="G129" s="14"/>
      <c r="H129" s="14">
        <f>D129*G129</f>
        <v>0</v>
      </c>
      <c r="I129" s="14">
        <f t="shared" si="22"/>
        <v>0</v>
      </c>
      <c r="J129" s="14">
        <f t="shared" si="22"/>
        <v>0</v>
      </c>
      <c r="K129" s="3"/>
      <c r="L129" s="3"/>
    </row>
    <row r="130" spans="1:12">
      <c r="A130" s="7" t="s">
        <v>14</v>
      </c>
      <c r="B130" s="7" t="s">
        <v>141</v>
      </c>
      <c r="C130" s="7" t="s">
        <v>142</v>
      </c>
      <c r="D130" s="14">
        <v>20</v>
      </c>
      <c r="E130" s="14"/>
      <c r="F130" s="14">
        <f>D130*E130</f>
        <v>0</v>
      </c>
      <c r="G130" s="14"/>
      <c r="H130" s="14">
        <f>D130*G130</f>
        <v>0</v>
      </c>
      <c r="I130" s="14">
        <f t="shared" si="22"/>
        <v>0</v>
      </c>
      <c r="J130" s="14">
        <f t="shared" si="22"/>
        <v>0</v>
      </c>
      <c r="K130" s="3"/>
      <c r="L130" s="3"/>
    </row>
    <row r="131" spans="1:12">
      <c r="A131" s="19" t="s">
        <v>14</v>
      </c>
      <c r="B131" s="19" t="s">
        <v>143</v>
      </c>
      <c r="C131" s="19" t="s">
        <v>14</v>
      </c>
      <c r="D131" s="20"/>
      <c r="E131" s="20"/>
      <c r="F131" s="20"/>
      <c r="G131" s="20"/>
      <c r="H131" s="20"/>
      <c r="I131" s="20"/>
      <c r="J131" s="20"/>
      <c r="K131" s="3"/>
      <c r="L131" s="3"/>
    </row>
    <row r="132" spans="1:12">
      <c r="A132" s="19" t="s">
        <v>14</v>
      </c>
      <c r="B132" s="19" t="s">
        <v>144</v>
      </c>
      <c r="C132" s="19" t="s">
        <v>14</v>
      </c>
      <c r="D132" s="20"/>
      <c r="E132" s="20"/>
      <c r="F132" s="20"/>
      <c r="G132" s="20"/>
      <c r="H132" s="20"/>
      <c r="I132" s="20"/>
      <c r="J132" s="20"/>
      <c r="K132" s="3"/>
      <c r="L132" s="3"/>
    </row>
    <row r="133" spans="1:12">
      <c r="A133" s="7" t="s">
        <v>14</v>
      </c>
      <c r="B133" s="7" t="s">
        <v>200</v>
      </c>
      <c r="C133" s="7" t="s">
        <v>142</v>
      </c>
      <c r="D133" s="14">
        <v>30</v>
      </c>
      <c r="E133" s="14"/>
      <c r="F133" s="14">
        <f>D133*E133</f>
        <v>0</v>
      </c>
      <c r="G133" s="14"/>
      <c r="H133" s="14">
        <f>D133*G133</f>
        <v>0</v>
      </c>
      <c r="I133" s="14">
        <f>E133+G133</f>
        <v>0</v>
      </c>
      <c r="J133" s="14">
        <f>F133+H133</f>
        <v>0</v>
      </c>
      <c r="K133" s="3"/>
      <c r="L133" s="3"/>
    </row>
    <row r="134" spans="1:12">
      <c r="A134" s="7" t="s">
        <v>14</v>
      </c>
      <c r="B134" s="7" t="s">
        <v>201</v>
      </c>
      <c r="C134" s="7" t="s">
        <v>142</v>
      </c>
      <c r="D134" s="14">
        <v>6</v>
      </c>
      <c r="E134" s="14"/>
      <c r="F134" s="14">
        <f>D134*E134</f>
        <v>0</v>
      </c>
      <c r="G134" s="14"/>
      <c r="H134" s="14">
        <f>D134*G134</f>
        <v>0</v>
      </c>
      <c r="I134" s="14">
        <f>E134+G134</f>
        <v>0</v>
      </c>
      <c r="J134" s="14">
        <f>F134+H134</f>
        <v>0</v>
      </c>
      <c r="K134" s="3"/>
      <c r="L134" s="3"/>
    </row>
    <row r="135" spans="1:12">
      <c r="A135" s="17" t="s">
        <v>14</v>
      </c>
      <c r="B135" s="17" t="s">
        <v>202</v>
      </c>
      <c r="C135" s="17" t="s">
        <v>14</v>
      </c>
      <c r="D135" s="18"/>
      <c r="E135" s="18"/>
      <c r="F135" s="18">
        <f>SUM(F77:F134)</f>
        <v>0</v>
      </c>
      <c r="G135" s="18"/>
      <c r="H135" s="18">
        <f>SUM(H77:H134)</f>
        <v>0</v>
      </c>
      <c r="I135" s="18"/>
      <c r="J135" s="18">
        <f>SUM(J77:J134)</f>
        <v>0</v>
      </c>
      <c r="K135" s="3"/>
      <c r="L135" s="3"/>
    </row>
    <row r="136" spans="1:12" ht="16.5">
      <c r="A136" s="15" t="s">
        <v>14</v>
      </c>
      <c r="B136" s="15" t="s">
        <v>203</v>
      </c>
      <c r="C136" s="15" t="s">
        <v>14</v>
      </c>
      <c r="D136" s="16"/>
      <c r="E136" s="16"/>
      <c r="F136" s="16">
        <f>SUM(F5:F17,F19,F21:F73,F75,F77:F134)</f>
        <v>0</v>
      </c>
      <c r="G136" s="16"/>
      <c r="H136" s="16">
        <f>SUM(H5:H17,H19,H21:H73,H75,H77:H134)</f>
        <v>0</v>
      </c>
      <c r="I136" s="16"/>
      <c r="J136" s="16">
        <f>SUM(J5:J17,J19,J21:J73,J75,J77:J134)</f>
        <v>0</v>
      </c>
      <c r="K136" s="3"/>
      <c r="L136" s="3"/>
    </row>
    <row r="137" spans="1:12">
      <c r="A137" s="7" t="s">
        <v>14</v>
      </c>
      <c r="B137" s="7" t="s">
        <v>14</v>
      </c>
      <c r="C137" s="7" t="s">
        <v>14</v>
      </c>
      <c r="D137" s="14"/>
      <c r="E137" s="14"/>
      <c r="F137" s="14"/>
      <c r="G137" s="14"/>
      <c r="H137" s="14"/>
      <c r="I137" s="14">
        <f>E137+G137</f>
        <v>0</v>
      </c>
      <c r="J137" s="14">
        <f>F137+H137</f>
        <v>0</v>
      </c>
      <c r="K137" s="3"/>
      <c r="L137" s="3"/>
    </row>
    <row r="138" spans="1:12" ht="16.5">
      <c r="A138" s="15" t="s">
        <v>14</v>
      </c>
      <c r="B138" s="15" t="s">
        <v>204</v>
      </c>
      <c r="C138" s="15" t="s">
        <v>14</v>
      </c>
      <c r="D138" s="16"/>
      <c r="E138" s="16"/>
      <c r="F138" s="16"/>
      <c r="G138" s="16"/>
      <c r="H138" s="16"/>
      <c r="I138" s="16"/>
      <c r="J138" s="16"/>
      <c r="K138" s="3"/>
      <c r="L138" s="3"/>
    </row>
    <row r="139" spans="1:12">
      <c r="A139" s="19" t="s">
        <v>14</v>
      </c>
      <c r="B139" s="19" t="s">
        <v>205</v>
      </c>
      <c r="C139" s="19" t="s">
        <v>14</v>
      </c>
      <c r="D139" s="20"/>
      <c r="E139" s="20"/>
      <c r="F139" s="20"/>
      <c r="G139" s="20"/>
      <c r="H139" s="20"/>
      <c r="I139" s="20"/>
      <c r="J139" s="20"/>
      <c r="K139" s="3"/>
      <c r="L139" s="3"/>
    </row>
    <row r="140" spans="1:12">
      <c r="A140" s="7" t="s">
        <v>14</v>
      </c>
      <c r="B140" s="7" t="s">
        <v>206</v>
      </c>
      <c r="C140" s="7" t="s">
        <v>86</v>
      </c>
      <c r="D140" s="14">
        <v>15</v>
      </c>
      <c r="E140" s="14"/>
      <c r="F140" s="14">
        <f>D140*E140</f>
        <v>0</v>
      </c>
      <c r="G140" s="14"/>
      <c r="H140" s="14">
        <f>D140*G140</f>
        <v>0</v>
      </c>
      <c r="I140" s="14">
        <f>E140+G140</f>
        <v>0</v>
      </c>
      <c r="J140" s="14">
        <f>F140+H140</f>
        <v>0</v>
      </c>
      <c r="K140" s="3"/>
      <c r="L140" s="3"/>
    </row>
    <row r="141" spans="1:12">
      <c r="A141" s="19" t="s">
        <v>14</v>
      </c>
      <c r="B141" s="19" t="s">
        <v>207</v>
      </c>
      <c r="C141" s="19" t="s">
        <v>14</v>
      </c>
      <c r="D141" s="20"/>
      <c r="E141" s="20"/>
      <c r="F141" s="20"/>
      <c r="G141" s="20"/>
      <c r="H141" s="20"/>
      <c r="I141" s="20"/>
      <c r="J141" s="20"/>
      <c r="K141" s="3"/>
      <c r="L141" s="3"/>
    </row>
    <row r="142" spans="1:12">
      <c r="A142" s="19" t="s">
        <v>14</v>
      </c>
      <c r="B142" s="19" t="s">
        <v>208</v>
      </c>
      <c r="C142" s="19" t="s">
        <v>14</v>
      </c>
      <c r="D142" s="20"/>
      <c r="E142" s="20"/>
      <c r="F142" s="20"/>
      <c r="G142" s="20"/>
      <c r="H142" s="20"/>
      <c r="I142" s="20"/>
      <c r="J142" s="20"/>
      <c r="K142" s="3"/>
      <c r="L142" s="3"/>
    </row>
    <row r="143" spans="1:12">
      <c r="A143" s="7" t="s">
        <v>14</v>
      </c>
      <c r="B143" s="7" t="s">
        <v>209</v>
      </c>
      <c r="C143" s="7" t="s">
        <v>86</v>
      </c>
      <c r="D143" s="14">
        <v>40</v>
      </c>
      <c r="E143" s="14"/>
      <c r="F143" s="14">
        <f>D143*E143</f>
        <v>0</v>
      </c>
      <c r="G143" s="14"/>
      <c r="H143" s="14">
        <f>D143*G143</f>
        <v>0</v>
      </c>
      <c r="I143" s="14">
        <f>E143+G143</f>
        <v>0</v>
      </c>
      <c r="J143" s="14">
        <f>F143+H143</f>
        <v>0</v>
      </c>
      <c r="K143" s="3"/>
      <c r="L143" s="3"/>
    </row>
    <row r="144" spans="1:12">
      <c r="A144" s="19" t="s">
        <v>14</v>
      </c>
      <c r="B144" s="19" t="s">
        <v>210</v>
      </c>
      <c r="C144" s="19" t="s">
        <v>14</v>
      </c>
      <c r="D144" s="20"/>
      <c r="E144" s="20"/>
      <c r="F144" s="20"/>
      <c r="G144" s="20"/>
      <c r="H144" s="20"/>
      <c r="I144" s="20"/>
      <c r="J144" s="20"/>
      <c r="K144" s="3"/>
      <c r="L144" s="3"/>
    </row>
    <row r="145" spans="1:12">
      <c r="A145" s="19" t="s">
        <v>14</v>
      </c>
      <c r="B145" s="19" t="s">
        <v>211</v>
      </c>
      <c r="C145" s="19" t="s">
        <v>14</v>
      </c>
      <c r="D145" s="20"/>
      <c r="E145" s="20"/>
      <c r="F145" s="20"/>
      <c r="G145" s="20"/>
      <c r="H145" s="20"/>
      <c r="I145" s="20"/>
      <c r="J145" s="20"/>
      <c r="K145" s="3"/>
      <c r="L145" s="3"/>
    </row>
    <row r="146" spans="1:12">
      <c r="A146" s="7" t="s">
        <v>14</v>
      </c>
      <c r="B146" s="7" t="s">
        <v>212</v>
      </c>
      <c r="C146" s="7" t="s">
        <v>132</v>
      </c>
      <c r="D146" s="14">
        <v>180</v>
      </c>
      <c r="E146" s="14"/>
      <c r="F146" s="14">
        <f>D146*E146</f>
        <v>0</v>
      </c>
      <c r="G146" s="14"/>
      <c r="H146" s="14">
        <f>D146*G146</f>
        <v>0</v>
      </c>
      <c r="I146" s="14">
        <f>E146+G146</f>
        <v>0</v>
      </c>
      <c r="J146" s="14">
        <f>F146+H146</f>
        <v>0</v>
      </c>
      <c r="K146" s="3"/>
      <c r="L146" s="3"/>
    </row>
    <row r="147" spans="1:12">
      <c r="A147" s="19" t="s">
        <v>14</v>
      </c>
      <c r="B147" s="19" t="s">
        <v>213</v>
      </c>
      <c r="C147" s="19" t="s">
        <v>14</v>
      </c>
      <c r="D147" s="20"/>
      <c r="E147" s="20"/>
      <c r="F147" s="20"/>
      <c r="G147" s="20"/>
      <c r="H147" s="20"/>
      <c r="I147" s="20"/>
      <c r="J147" s="20"/>
      <c r="K147" s="3"/>
      <c r="L147" s="3"/>
    </row>
    <row r="148" spans="1:12">
      <c r="A148" s="19" t="s">
        <v>14</v>
      </c>
      <c r="B148" s="19" t="s">
        <v>214</v>
      </c>
      <c r="C148" s="19" t="s">
        <v>14</v>
      </c>
      <c r="D148" s="20"/>
      <c r="E148" s="20"/>
      <c r="F148" s="20"/>
      <c r="G148" s="20"/>
      <c r="H148" s="20"/>
      <c r="I148" s="20"/>
      <c r="J148" s="20"/>
      <c r="K148" s="3"/>
      <c r="L148" s="3"/>
    </row>
    <row r="149" spans="1:12">
      <c r="A149" s="7" t="s">
        <v>14</v>
      </c>
      <c r="B149" s="7" t="s">
        <v>215</v>
      </c>
      <c r="C149" s="7" t="s">
        <v>132</v>
      </c>
      <c r="D149" s="14">
        <v>10</v>
      </c>
      <c r="E149" s="14"/>
      <c r="F149" s="14">
        <f>D149*E149</f>
        <v>0</v>
      </c>
      <c r="G149" s="14"/>
      <c r="H149" s="14">
        <f>D149*G149</f>
        <v>0</v>
      </c>
      <c r="I149" s="14">
        <f>E149+G149</f>
        <v>0</v>
      </c>
      <c r="J149" s="14">
        <f>F149+H149</f>
        <v>0</v>
      </c>
      <c r="K149" s="3"/>
      <c r="L149" s="3"/>
    </row>
    <row r="150" spans="1:12">
      <c r="A150" s="19" t="s">
        <v>14</v>
      </c>
      <c r="B150" s="19" t="s">
        <v>216</v>
      </c>
      <c r="C150" s="19" t="s">
        <v>14</v>
      </c>
      <c r="D150" s="20"/>
      <c r="E150" s="20"/>
      <c r="F150" s="20"/>
      <c r="G150" s="20"/>
      <c r="H150" s="20"/>
      <c r="I150" s="20"/>
      <c r="J150" s="20"/>
      <c r="K150" s="3"/>
      <c r="L150" s="3"/>
    </row>
    <row r="151" spans="1:12">
      <c r="A151" s="7" t="s">
        <v>14</v>
      </c>
      <c r="B151" s="7" t="s">
        <v>217</v>
      </c>
      <c r="C151" s="7" t="s">
        <v>178</v>
      </c>
      <c r="D151" s="14">
        <v>1</v>
      </c>
      <c r="E151" s="14"/>
      <c r="F151" s="14">
        <f>D151*E151</f>
        <v>0</v>
      </c>
      <c r="G151" s="14"/>
      <c r="H151" s="14">
        <f>D151*G151</f>
        <v>0</v>
      </c>
      <c r="I151" s="14">
        <f>E151+G151</f>
        <v>0</v>
      </c>
      <c r="J151" s="14">
        <f>F151+H151</f>
        <v>0</v>
      </c>
      <c r="K151" s="3"/>
      <c r="L151" s="3"/>
    </row>
    <row r="152" spans="1:12">
      <c r="A152" s="19" t="s">
        <v>14</v>
      </c>
      <c r="B152" s="19" t="s">
        <v>218</v>
      </c>
      <c r="C152" s="19" t="s">
        <v>14</v>
      </c>
      <c r="D152" s="20"/>
      <c r="E152" s="20"/>
      <c r="F152" s="20"/>
      <c r="G152" s="20"/>
      <c r="H152" s="20"/>
      <c r="I152" s="20"/>
      <c r="J152" s="20"/>
      <c r="K152" s="3"/>
      <c r="L152" s="3"/>
    </row>
    <row r="153" spans="1:12">
      <c r="A153" s="7" t="s">
        <v>14</v>
      </c>
      <c r="B153" s="7" t="s">
        <v>219</v>
      </c>
      <c r="C153" s="7" t="s">
        <v>220</v>
      </c>
      <c r="D153" s="14">
        <v>3</v>
      </c>
      <c r="E153" s="14"/>
      <c r="F153" s="14">
        <f>D153*E153</f>
        <v>0</v>
      </c>
      <c r="G153" s="14"/>
      <c r="H153" s="14">
        <f>D153*G153</f>
        <v>0</v>
      </c>
      <c r="I153" s="14">
        <f>E153+G153</f>
        <v>0</v>
      </c>
      <c r="J153" s="14">
        <f>F153+H153</f>
        <v>0</v>
      </c>
      <c r="K153" s="3"/>
      <c r="L153" s="3"/>
    </row>
    <row r="154" spans="1:12">
      <c r="A154" s="19" t="s">
        <v>14</v>
      </c>
      <c r="B154" s="19" t="s">
        <v>221</v>
      </c>
      <c r="C154" s="19" t="s">
        <v>14</v>
      </c>
      <c r="D154" s="20"/>
      <c r="E154" s="20"/>
      <c r="F154" s="20"/>
      <c r="G154" s="20"/>
      <c r="H154" s="20"/>
      <c r="I154" s="20"/>
      <c r="J154" s="20"/>
      <c r="K154" s="3"/>
      <c r="L154" s="3"/>
    </row>
    <row r="155" spans="1:12">
      <c r="A155" s="7" t="s">
        <v>14</v>
      </c>
      <c r="B155" s="7" t="s">
        <v>222</v>
      </c>
      <c r="C155" s="7" t="s">
        <v>220</v>
      </c>
      <c r="D155" s="14">
        <v>3</v>
      </c>
      <c r="E155" s="14"/>
      <c r="F155" s="14">
        <f>D155*E155</f>
        <v>0</v>
      </c>
      <c r="G155" s="14"/>
      <c r="H155" s="14">
        <f>D155*G155</f>
        <v>0</v>
      </c>
      <c r="I155" s="14">
        <f>E155+G155</f>
        <v>0</v>
      </c>
      <c r="J155" s="14">
        <f>F155+H155</f>
        <v>0</v>
      </c>
      <c r="K155" s="3"/>
      <c r="L155" s="3"/>
    </row>
    <row r="156" spans="1:12">
      <c r="A156" s="19" t="s">
        <v>14</v>
      </c>
      <c r="B156" s="19" t="s">
        <v>223</v>
      </c>
      <c r="C156" s="19" t="s">
        <v>14</v>
      </c>
      <c r="D156" s="20"/>
      <c r="E156" s="20"/>
      <c r="F156" s="20"/>
      <c r="G156" s="20"/>
      <c r="H156" s="20"/>
      <c r="I156" s="20"/>
      <c r="J156" s="20"/>
      <c r="K156" s="3"/>
      <c r="L156" s="3"/>
    </row>
    <row r="157" spans="1:12">
      <c r="A157" s="7" t="s">
        <v>14</v>
      </c>
      <c r="B157" s="7" t="s">
        <v>14</v>
      </c>
      <c r="C157" s="7" t="s">
        <v>220</v>
      </c>
      <c r="D157" s="14">
        <v>300</v>
      </c>
      <c r="E157" s="14"/>
      <c r="F157" s="14">
        <f>D157*E157</f>
        <v>0</v>
      </c>
      <c r="G157" s="14"/>
      <c r="H157" s="14">
        <f>D157*G157</f>
        <v>0</v>
      </c>
      <c r="I157" s="14">
        <f>E157+G157</f>
        <v>0</v>
      </c>
      <c r="J157" s="14">
        <f>F157+H157</f>
        <v>0</v>
      </c>
      <c r="K157" s="3"/>
      <c r="L157" s="3"/>
    </row>
    <row r="158" spans="1:12" ht="16.5">
      <c r="A158" s="15" t="s">
        <v>14</v>
      </c>
      <c r="B158" s="15" t="s">
        <v>224</v>
      </c>
      <c r="C158" s="15" t="s">
        <v>14</v>
      </c>
      <c r="D158" s="16"/>
      <c r="E158" s="16"/>
      <c r="F158" s="16">
        <f>SUM(F139:F157)</f>
        <v>0</v>
      </c>
      <c r="G158" s="16"/>
      <c r="H158" s="16">
        <f>SUM(H139:H157)</f>
        <v>0</v>
      </c>
      <c r="I158" s="16"/>
      <c r="J158" s="16">
        <f>SUM(J139:J157)</f>
        <v>0</v>
      </c>
      <c r="K158" s="3"/>
      <c r="L158" s="3"/>
    </row>
    <row r="159" spans="1:12">
      <c r="A159" s="7" t="s">
        <v>14</v>
      </c>
      <c r="B159" s="7" t="s">
        <v>14</v>
      </c>
      <c r="C159" s="7" t="s">
        <v>14</v>
      </c>
      <c r="D159" s="14"/>
      <c r="E159" s="14"/>
      <c r="F159" s="14"/>
      <c r="G159" s="14"/>
      <c r="H159" s="14"/>
      <c r="I159" s="14">
        <f>E159+G159</f>
        <v>0</v>
      </c>
      <c r="J159" s="14">
        <f>F159+H159</f>
        <v>0</v>
      </c>
      <c r="K159" s="3"/>
      <c r="L159" s="3"/>
    </row>
    <row r="160" spans="1:12" ht="16.5">
      <c r="A160" s="15" t="s">
        <v>14</v>
      </c>
      <c r="B160" s="15" t="s">
        <v>225</v>
      </c>
      <c r="C160" s="15" t="s">
        <v>14</v>
      </c>
      <c r="D160" s="16"/>
      <c r="E160" s="16"/>
      <c r="F160" s="16"/>
      <c r="G160" s="16"/>
      <c r="H160" s="16"/>
      <c r="I160" s="16"/>
      <c r="J160" s="16"/>
      <c r="K160" s="3"/>
      <c r="L160" s="3"/>
    </row>
    <row r="161" spans="1:12">
      <c r="A161" s="19" t="s">
        <v>14</v>
      </c>
      <c r="B161" s="19" t="s">
        <v>166</v>
      </c>
      <c r="C161" s="19" t="s">
        <v>14</v>
      </c>
      <c r="D161" s="20"/>
      <c r="E161" s="20"/>
      <c r="F161" s="20"/>
      <c r="G161" s="20"/>
      <c r="H161" s="20"/>
      <c r="I161" s="20"/>
      <c r="J161" s="20"/>
      <c r="K161" s="3"/>
      <c r="L161" s="3"/>
    </row>
    <row r="162" spans="1:12">
      <c r="A162" s="7" t="s">
        <v>14</v>
      </c>
      <c r="B162" s="7" t="s">
        <v>226</v>
      </c>
      <c r="C162" s="7" t="s">
        <v>132</v>
      </c>
      <c r="D162" s="14">
        <v>30</v>
      </c>
      <c r="E162" s="14"/>
      <c r="F162" s="14">
        <f>D162*E162</f>
        <v>0</v>
      </c>
      <c r="G162" s="14"/>
      <c r="H162" s="14">
        <f>D162*G162</f>
        <v>0</v>
      </c>
      <c r="I162" s="14">
        <f>E162+G162</f>
        <v>0</v>
      </c>
      <c r="J162" s="14">
        <f>F162+H162</f>
        <v>0</v>
      </c>
      <c r="K162" s="3"/>
      <c r="L162" s="3"/>
    </row>
    <row r="163" spans="1:12">
      <c r="A163" s="19" t="s">
        <v>14</v>
      </c>
      <c r="B163" s="19" t="s">
        <v>205</v>
      </c>
      <c r="C163" s="19" t="s">
        <v>14</v>
      </c>
      <c r="D163" s="20"/>
      <c r="E163" s="20"/>
      <c r="F163" s="20"/>
      <c r="G163" s="20"/>
      <c r="H163" s="20"/>
      <c r="I163" s="20"/>
      <c r="J163" s="20"/>
      <c r="K163" s="3"/>
      <c r="L163" s="3"/>
    </row>
    <row r="164" spans="1:12">
      <c r="A164" s="7" t="s">
        <v>14</v>
      </c>
      <c r="B164" s="7" t="s">
        <v>206</v>
      </c>
      <c r="C164" s="7" t="s">
        <v>86</v>
      </c>
      <c r="D164" s="14">
        <v>6</v>
      </c>
      <c r="E164" s="14"/>
      <c r="F164" s="14">
        <f>D164*E164</f>
        <v>0</v>
      </c>
      <c r="G164" s="14"/>
      <c r="H164" s="14">
        <f>D164*G164</f>
        <v>0</v>
      </c>
      <c r="I164" s="14">
        <f>E164+G164</f>
        <v>0</v>
      </c>
      <c r="J164" s="14">
        <f>F164+H164</f>
        <v>0</v>
      </c>
      <c r="K164" s="3"/>
      <c r="L164" s="3"/>
    </row>
    <row r="165" spans="1:12">
      <c r="A165" s="19" t="s">
        <v>14</v>
      </c>
      <c r="B165" s="19" t="s">
        <v>210</v>
      </c>
      <c r="C165" s="19" t="s">
        <v>14</v>
      </c>
      <c r="D165" s="20"/>
      <c r="E165" s="20"/>
      <c r="F165" s="20"/>
      <c r="G165" s="20"/>
      <c r="H165" s="20"/>
      <c r="I165" s="20"/>
      <c r="J165" s="20"/>
      <c r="K165" s="3"/>
      <c r="L165" s="3"/>
    </row>
    <row r="166" spans="1:12">
      <c r="A166" s="19" t="s">
        <v>14</v>
      </c>
      <c r="B166" s="19" t="s">
        <v>211</v>
      </c>
      <c r="C166" s="19" t="s">
        <v>14</v>
      </c>
      <c r="D166" s="20"/>
      <c r="E166" s="20"/>
      <c r="F166" s="20"/>
      <c r="G166" s="20"/>
      <c r="H166" s="20"/>
      <c r="I166" s="20"/>
      <c r="J166" s="20"/>
      <c r="K166" s="3"/>
      <c r="L166" s="3"/>
    </row>
    <row r="167" spans="1:12">
      <c r="A167" s="7" t="s">
        <v>14</v>
      </c>
      <c r="B167" s="7" t="s">
        <v>212</v>
      </c>
      <c r="C167" s="7" t="s">
        <v>132</v>
      </c>
      <c r="D167" s="14">
        <v>30</v>
      </c>
      <c r="E167" s="14"/>
      <c r="F167" s="14">
        <f>D167*E167</f>
        <v>0</v>
      </c>
      <c r="G167" s="14"/>
      <c r="H167" s="14">
        <f>D167*G167</f>
        <v>0</v>
      </c>
      <c r="I167" s="14">
        <f>E167+G167</f>
        <v>0</v>
      </c>
      <c r="J167" s="14">
        <f>F167+H167</f>
        <v>0</v>
      </c>
      <c r="K167" s="3"/>
      <c r="L167" s="3"/>
    </row>
    <row r="168" spans="1:12">
      <c r="A168" s="19" t="s">
        <v>14</v>
      </c>
      <c r="B168" s="19" t="s">
        <v>213</v>
      </c>
      <c r="C168" s="19" t="s">
        <v>14</v>
      </c>
      <c r="D168" s="20"/>
      <c r="E168" s="20"/>
      <c r="F168" s="20"/>
      <c r="G168" s="20"/>
      <c r="H168" s="20"/>
      <c r="I168" s="20"/>
      <c r="J168" s="20"/>
      <c r="K168" s="3"/>
      <c r="L168" s="3"/>
    </row>
    <row r="169" spans="1:12">
      <c r="A169" s="19" t="s">
        <v>14</v>
      </c>
      <c r="B169" s="19" t="s">
        <v>214</v>
      </c>
      <c r="C169" s="19" t="s">
        <v>14</v>
      </c>
      <c r="D169" s="20"/>
      <c r="E169" s="20"/>
      <c r="F169" s="20"/>
      <c r="G169" s="20"/>
      <c r="H169" s="20"/>
      <c r="I169" s="20"/>
      <c r="J169" s="20"/>
      <c r="K169" s="3"/>
      <c r="L169" s="3"/>
    </row>
    <row r="170" spans="1:12">
      <c r="A170" s="7" t="s">
        <v>14</v>
      </c>
      <c r="B170" s="7" t="s">
        <v>215</v>
      </c>
      <c r="C170" s="7" t="s">
        <v>132</v>
      </c>
      <c r="D170" s="14">
        <v>5</v>
      </c>
      <c r="E170" s="14"/>
      <c r="F170" s="14">
        <f>D170*E170</f>
        <v>0</v>
      </c>
      <c r="G170" s="14"/>
      <c r="H170" s="14">
        <f>D170*G170</f>
        <v>0</v>
      </c>
      <c r="I170" s="14">
        <f>E170+G170</f>
        <v>0</v>
      </c>
      <c r="J170" s="14">
        <f>F170+H170</f>
        <v>0</v>
      </c>
      <c r="K170" s="3"/>
      <c r="L170" s="3"/>
    </row>
    <row r="171" spans="1:12">
      <c r="A171" s="19" t="s">
        <v>14</v>
      </c>
      <c r="B171" s="19" t="s">
        <v>216</v>
      </c>
      <c r="C171" s="19" t="s">
        <v>14</v>
      </c>
      <c r="D171" s="20"/>
      <c r="E171" s="20"/>
      <c r="F171" s="20"/>
      <c r="G171" s="20"/>
      <c r="H171" s="20"/>
      <c r="I171" s="20"/>
      <c r="J171" s="20"/>
      <c r="K171" s="3"/>
      <c r="L171" s="3"/>
    </row>
    <row r="172" spans="1:12">
      <c r="A172" s="7" t="s">
        <v>14</v>
      </c>
      <c r="B172" s="7" t="s">
        <v>217</v>
      </c>
      <c r="C172" s="7" t="s">
        <v>178</v>
      </c>
      <c r="D172" s="14">
        <v>1</v>
      </c>
      <c r="E172" s="14"/>
      <c r="F172" s="14">
        <f>D172*E172</f>
        <v>0</v>
      </c>
      <c r="G172" s="14"/>
      <c r="H172" s="14">
        <f>D172*G172</f>
        <v>0</v>
      </c>
      <c r="I172" s="14">
        <f>E172+G172</f>
        <v>0</v>
      </c>
      <c r="J172" s="14">
        <f>F172+H172</f>
        <v>0</v>
      </c>
      <c r="K172" s="3"/>
      <c r="L172" s="3"/>
    </row>
    <row r="173" spans="1:12">
      <c r="A173" s="19" t="s">
        <v>14</v>
      </c>
      <c r="B173" s="19" t="s">
        <v>218</v>
      </c>
      <c r="C173" s="19" t="s">
        <v>14</v>
      </c>
      <c r="D173" s="20"/>
      <c r="E173" s="20"/>
      <c r="F173" s="20"/>
      <c r="G173" s="20"/>
      <c r="H173" s="20"/>
      <c r="I173" s="20"/>
      <c r="J173" s="20"/>
      <c r="K173" s="3"/>
      <c r="L173" s="3"/>
    </row>
    <row r="174" spans="1:12">
      <c r="A174" s="7" t="s">
        <v>14</v>
      </c>
      <c r="B174" s="7" t="s">
        <v>219</v>
      </c>
      <c r="C174" s="7" t="s">
        <v>220</v>
      </c>
      <c r="D174" s="14">
        <v>1</v>
      </c>
      <c r="E174" s="14"/>
      <c r="F174" s="14">
        <f>D174*E174</f>
        <v>0</v>
      </c>
      <c r="G174" s="14"/>
      <c r="H174" s="14">
        <f>D174*G174</f>
        <v>0</v>
      </c>
      <c r="I174" s="14">
        <f>E174+G174</f>
        <v>0</v>
      </c>
      <c r="J174" s="14">
        <f>F174+H174</f>
        <v>0</v>
      </c>
      <c r="K174" s="3"/>
      <c r="L174" s="3"/>
    </row>
    <row r="175" spans="1:12">
      <c r="A175" s="19" t="s">
        <v>14</v>
      </c>
      <c r="B175" s="19" t="s">
        <v>221</v>
      </c>
      <c r="C175" s="19" t="s">
        <v>14</v>
      </c>
      <c r="D175" s="20"/>
      <c r="E175" s="20"/>
      <c r="F175" s="20"/>
      <c r="G175" s="20"/>
      <c r="H175" s="20"/>
      <c r="I175" s="20"/>
      <c r="J175" s="20"/>
      <c r="K175" s="3"/>
      <c r="L175" s="3"/>
    </row>
    <row r="176" spans="1:12">
      <c r="A176" s="7" t="s">
        <v>14</v>
      </c>
      <c r="B176" s="7" t="s">
        <v>222</v>
      </c>
      <c r="C176" s="7" t="s">
        <v>220</v>
      </c>
      <c r="D176" s="14">
        <v>1</v>
      </c>
      <c r="E176" s="14"/>
      <c r="F176" s="14">
        <f>D176*E176</f>
        <v>0</v>
      </c>
      <c r="G176" s="14"/>
      <c r="H176" s="14">
        <f>D176*G176</f>
        <v>0</v>
      </c>
      <c r="I176" s="14">
        <f>E176+G176</f>
        <v>0</v>
      </c>
      <c r="J176" s="14">
        <f>F176+H176</f>
        <v>0</v>
      </c>
      <c r="K176" s="3"/>
      <c r="L176" s="3"/>
    </row>
    <row r="177" spans="1:12">
      <c r="A177" s="19" t="s">
        <v>14</v>
      </c>
      <c r="B177" s="19" t="s">
        <v>223</v>
      </c>
      <c r="C177" s="19" t="s">
        <v>14</v>
      </c>
      <c r="D177" s="20"/>
      <c r="E177" s="20"/>
      <c r="F177" s="20"/>
      <c r="G177" s="20"/>
      <c r="H177" s="20"/>
      <c r="I177" s="20"/>
      <c r="J177" s="20"/>
      <c r="K177" s="3"/>
      <c r="L177" s="3"/>
    </row>
    <row r="178" spans="1:12" ht="16.5">
      <c r="A178" s="15" t="s">
        <v>14</v>
      </c>
      <c r="B178" s="15" t="s">
        <v>227</v>
      </c>
      <c r="C178" s="15" t="s">
        <v>14</v>
      </c>
      <c r="D178" s="16"/>
      <c r="E178" s="16"/>
      <c r="F178" s="16">
        <f>SUM(F161:F177)</f>
        <v>0</v>
      </c>
      <c r="G178" s="16"/>
      <c r="H178" s="16">
        <f>SUM(H161:H177)</f>
        <v>0</v>
      </c>
      <c r="I178" s="16"/>
      <c r="J178" s="16">
        <f>SUM(J161:J177)</f>
        <v>0</v>
      </c>
      <c r="K178" s="3"/>
      <c r="L178" s="3"/>
    </row>
    <row r="179" spans="1:12">
      <c r="A179" s="7" t="s">
        <v>14</v>
      </c>
      <c r="B179" s="7" t="s">
        <v>14</v>
      </c>
      <c r="C179" s="7" t="s">
        <v>14</v>
      </c>
      <c r="D179" s="14"/>
      <c r="E179" s="14"/>
      <c r="F179" s="14"/>
      <c r="G179" s="14"/>
      <c r="H179" s="14"/>
      <c r="I179" s="14">
        <f>E179+G179</f>
        <v>0</v>
      </c>
      <c r="J179" s="14">
        <f>F179+H179</f>
        <v>0</v>
      </c>
      <c r="K179" s="3"/>
      <c r="L179" s="3"/>
    </row>
    <row r="180" spans="1:12">
      <c r="A180" s="7" t="s">
        <v>14</v>
      </c>
      <c r="B180" s="7" t="s">
        <v>228</v>
      </c>
      <c r="C180" s="7" t="s">
        <v>14</v>
      </c>
      <c r="D180" s="14"/>
      <c r="E180" s="14"/>
      <c r="F180" s="14">
        <f>M4+Parametry!B33/100*F126+Parametry!B33/100*F127+Parametry!B33/100*F128+Parametry!B33/100*F129+Parametry!B33/100*F130+Parametry!B33/100*F133+Parametry!B33/100*F134+Parametry!B33/100*F140+Parametry!B33/100*F143+Parametry!B33/100*F146+Parametry!B33/100*F149+Parametry!B33/100*F151+Parametry!B33/100*F153+Parametry!B33/100*F155+Parametry!B33/100*F157+Parametry!B33/100*F162+Parametry!B33/100*F164+Parametry!B33/100*F167+Parametry!B33/100*F170+Parametry!B33/100*F172+Parametry!B33/100*F174+Parametry!B33/100*F176</f>
        <v>0</v>
      </c>
      <c r="G180" s="14"/>
      <c r="H180" s="14"/>
      <c r="I180" s="14">
        <f>E180+G180</f>
        <v>0</v>
      </c>
      <c r="J180" s="14">
        <f>F180+H180</f>
        <v>0</v>
      </c>
      <c r="K180" s="3"/>
      <c r="L180" s="3"/>
    </row>
    <row r="181" spans="1:12">
      <c r="A181" s="4" t="s">
        <v>14</v>
      </c>
      <c r="B181" s="4" t="s">
        <v>229</v>
      </c>
      <c r="C181" s="4" t="s">
        <v>14</v>
      </c>
      <c r="D181" s="13"/>
      <c r="E181" s="13"/>
      <c r="F181" s="13">
        <f>SUM(F3,F6:F17,F19,F21:F73,F75,F77:F134,F137,F139:F157,F159,F161:F177,F179:F180)</f>
        <v>0</v>
      </c>
      <c r="G181" s="13"/>
      <c r="H181" s="13">
        <f>SUM(H3,H6:H17,H19,H21:H73,H75,H77:H134,H137,H139:H157,H159,H161:H177,H179:H180)</f>
        <v>0</v>
      </c>
      <c r="I181" s="13"/>
      <c r="J181" s="13">
        <f>SUM(J3,J6:J17,J19,J21:J73,J75,J77:J134,J137,J139:J157,J159,J161:J177,J179:J180)</f>
        <v>0</v>
      </c>
      <c r="K181" s="3"/>
      <c r="L181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3"/>
  <sheetViews>
    <sheetView workbookViewId="0">
      <selection activeCell="B20" sqref="B20:B21"/>
    </sheetView>
  </sheetViews>
  <sheetFormatPr defaultRowHeight="15"/>
  <cols>
    <col min="1" max="1" width="28.42578125" style="1" bestFit="1" customWidth="1"/>
    <col min="2" max="2" width="63.42578125" style="1" bestFit="1" customWidth="1"/>
    <col min="4" max="4" width="0" style="10" hidden="1" customWidth="1"/>
  </cols>
  <sheetData>
    <row r="1" spans="1:3">
      <c r="A1" s="2" t="s">
        <v>0</v>
      </c>
      <c r="B1" s="2" t="s">
        <v>1</v>
      </c>
      <c r="C1" s="3"/>
    </row>
    <row r="2" spans="1:3">
      <c r="A2" s="2" t="s">
        <v>2</v>
      </c>
      <c r="B2" s="4" t="s">
        <v>230</v>
      </c>
      <c r="C2" s="3"/>
    </row>
    <row r="3" spans="1:3">
      <c r="A3" s="2" t="s">
        <v>3</v>
      </c>
      <c r="B3" s="5" t="s">
        <v>4</v>
      </c>
      <c r="C3" s="3"/>
    </row>
    <row r="4" spans="1:3" ht="26.25">
      <c r="A4" s="2" t="s">
        <v>5</v>
      </c>
      <c r="B4" s="6" t="s">
        <v>6</v>
      </c>
      <c r="C4" s="3"/>
    </row>
    <row r="5" spans="1:3">
      <c r="A5" s="2" t="s">
        <v>7</v>
      </c>
      <c r="B5" s="5" t="s">
        <v>8</v>
      </c>
      <c r="C5" s="3"/>
    </row>
    <row r="6" spans="1:3">
      <c r="A6" s="2" t="s">
        <v>9</v>
      </c>
      <c r="B6" s="5" t="s">
        <v>10</v>
      </c>
      <c r="C6" s="3"/>
    </row>
    <row r="7" spans="1:3">
      <c r="A7" s="2" t="s">
        <v>11</v>
      </c>
      <c r="B7" s="5" t="s">
        <v>12</v>
      </c>
      <c r="C7" s="3"/>
    </row>
    <row r="8" spans="1:3">
      <c r="A8" s="2" t="s">
        <v>13</v>
      </c>
      <c r="B8" s="5" t="s">
        <v>14</v>
      </c>
      <c r="C8" s="3"/>
    </row>
    <row r="9" spans="1:3">
      <c r="A9" s="2" t="s">
        <v>15</v>
      </c>
      <c r="B9" s="5" t="s">
        <v>16</v>
      </c>
      <c r="C9" s="3"/>
    </row>
    <row r="10" spans="1:3">
      <c r="A10" s="2" t="s">
        <v>17</v>
      </c>
      <c r="B10" s="5" t="s">
        <v>14</v>
      </c>
      <c r="C10" s="3"/>
    </row>
    <row r="11" spans="1:3">
      <c r="A11" s="2" t="s">
        <v>18</v>
      </c>
      <c r="B11" s="5" t="s">
        <v>19</v>
      </c>
      <c r="C11" s="3"/>
    </row>
    <row r="12" spans="1:3">
      <c r="A12" s="2" t="s">
        <v>20</v>
      </c>
      <c r="B12" s="5" t="s">
        <v>21</v>
      </c>
      <c r="C12" s="3"/>
    </row>
    <row r="13" spans="1:3">
      <c r="A13" s="2" t="s">
        <v>22</v>
      </c>
      <c r="B13" s="5" t="s">
        <v>14</v>
      </c>
      <c r="C13" s="3"/>
    </row>
    <row r="14" spans="1:3">
      <c r="A14" s="2" t="s">
        <v>23</v>
      </c>
      <c r="B14" s="5" t="s">
        <v>24</v>
      </c>
      <c r="C14" s="3"/>
    </row>
    <row r="15" spans="1:3">
      <c r="A15" s="2" t="s">
        <v>14</v>
      </c>
      <c r="B15" s="7" t="s">
        <v>14</v>
      </c>
      <c r="C15" s="3"/>
    </row>
    <row r="16" spans="1:3">
      <c r="A16" s="2" t="s">
        <v>25</v>
      </c>
      <c r="B16" s="8" t="s">
        <v>26</v>
      </c>
      <c r="C16" s="3"/>
    </row>
    <row r="17" spans="1:3">
      <c r="A17" s="2" t="s">
        <v>27</v>
      </c>
      <c r="B17" s="8" t="s">
        <v>28</v>
      </c>
      <c r="C17" s="3"/>
    </row>
    <row r="18" spans="1:3">
      <c r="A18" s="2" t="s">
        <v>29</v>
      </c>
      <c r="B18" s="8" t="s">
        <v>30</v>
      </c>
      <c r="C18" s="3"/>
    </row>
    <row r="19" spans="1:3">
      <c r="A19" s="2" t="s">
        <v>31</v>
      </c>
      <c r="B19" s="8" t="s">
        <v>32</v>
      </c>
      <c r="C19" s="3"/>
    </row>
    <row r="20" spans="1:3">
      <c r="A20" s="2" t="s">
        <v>33</v>
      </c>
      <c r="B20" s="8" t="s">
        <v>32</v>
      </c>
      <c r="C20" s="3"/>
    </row>
    <row r="21" spans="1:3">
      <c r="A21" s="2" t="s">
        <v>34</v>
      </c>
      <c r="B21" s="8" t="s">
        <v>32</v>
      </c>
      <c r="C21" s="3"/>
    </row>
    <row r="22" spans="1:3">
      <c r="A22" s="2" t="s">
        <v>35</v>
      </c>
      <c r="B22" s="8" t="s">
        <v>32</v>
      </c>
      <c r="C22" s="3"/>
    </row>
    <row r="23" spans="1:3">
      <c r="A23" s="2" t="s">
        <v>36</v>
      </c>
      <c r="B23" s="8" t="s">
        <v>32</v>
      </c>
      <c r="C23" s="3"/>
    </row>
    <row r="24" spans="1:3">
      <c r="A24" s="2" t="s">
        <v>37</v>
      </c>
      <c r="B24" s="8" t="s">
        <v>32</v>
      </c>
      <c r="C24" s="3"/>
    </row>
    <row r="25" spans="1:3">
      <c r="A25" s="2" t="s">
        <v>38</v>
      </c>
      <c r="B25" s="8" t="s">
        <v>32</v>
      </c>
      <c r="C25" s="3"/>
    </row>
    <row r="26" spans="1:3">
      <c r="A26" s="2" t="s">
        <v>39</v>
      </c>
      <c r="B26" s="8" t="s">
        <v>40</v>
      </c>
      <c r="C26" s="3"/>
    </row>
    <row r="27" spans="1:3">
      <c r="A27" s="2" t="s">
        <v>41</v>
      </c>
      <c r="B27" s="8" t="s">
        <v>32</v>
      </c>
      <c r="C27" s="3"/>
    </row>
    <row r="28" spans="1:3">
      <c r="A28" s="2" t="s">
        <v>42</v>
      </c>
      <c r="B28" s="8" t="s">
        <v>32</v>
      </c>
      <c r="C28" s="3"/>
    </row>
    <row r="29" spans="1:3">
      <c r="A29" s="2" t="s">
        <v>43</v>
      </c>
      <c r="B29" s="8" t="s">
        <v>32</v>
      </c>
      <c r="C29" s="3"/>
    </row>
    <row r="30" spans="1:3">
      <c r="A30" s="2" t="s">
        <v>44</v>
      </c>
      <c r="B30" s="8" t="s">
        <v>32</v>
      </c>
      <c r="C30" s="3"/>
    </row>
    <row r="31" spans="1:3" ht="24.75">
      <c r="A31" s="9" t="s">
        <v>45</v>
      </c>
      <c r="B31" s="8" t="s">
        <v>46</v>
      </c>
      <c r="C31" s="3"/>
    </row>
    <row r="32" spans="1:3">
      <c r="A32" s="2" t="s">
        <v>47</v>
      </c>
      <c r="B32" s="8" t="s">
        <v>48</v>
      </c>
      <c r="C32" s="3"/>
    </row>
    <row r="33" spans="1:2">
      <c r="A33" s="1" t="s">
        <v>49</v>
      </c>
      <c r="B33" s="1">
        <v>5</v>
      </c>
    </row>
  </sheetData>
  <pageMargins left="0.7" right="0.7" top="0.78740157499999996" bottom="0.78740157499999996" header="0.3" footer="0.3"/>
  <pageSetup paperSize="327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Tech. specifikace</vt:lpstr>
      <vt:lpstr>Parametry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2024-04-16T05:38:32Z</dcterms:created>
  <dcterms:modified xsi:type="dcterms:W3CDTF">2024-04-16T05:41:11Z</dcterms:modified>
</cp:coreProperties>
</file>