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etni\Desktop\ROZPOČET\2026\"/>
    </mc:Choice>
  </mc:AlternateContent>
  <xr:revisionPtr revIDLastSave="0" documentId="13_ncr:1_{9668EE37-4F05-4642-A8FC-5FB782492058}" xr6:coauthVersionLast="47" xr6:coauthVersionMax="47" xr10:uidLastSave="{00000000-0000-0000-0000-000000000000}"/>
  <bookViews>
    <workbookView xWindow="-120" yWindow="-120" windowWidth="29040" windowHeight="17520" xr2:uid="{C12630B2-FE00-479E-B3D4-2A89599BDC25}"/>
  </bookViews>
  <sheets>
    <sheet name="List1" sheetId="1" r:id="rId1"/>
  </sheets>
  <definedNames>
    <definedName name="_xlnm.Print_Area" localSheetId="0">List1!$A$1:$G$92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4" i="1" l="1"/>
  <c r="G377" i="1"/>
  <c r="F377" i="1"/>
  <c r="E377" i="1"/>
  <c r="F179" i="1"/>
  <c r="G392" i="1"/>
  <c r="F392" i="1"/>
  <c r="E392" i="1"/>
  <c r="G383" i="1"/>
  <c r="F383" i="1"/>
  <c r="E383" i="1"/>
  <c r="G379" i="1"/>
  <c r="F379" i="1"/>
  <c r="E379" i="1"/>
  <c r="F374" i="1"/>
  <c r="E374" i="1"/>
  <c r="G372" i="1"/>
  <c r="F372" i="1"/>
  <c r="E372" i="1"/>
  <c r="G369" i="1"/>
  <c r="F369" i="1"/>
  <c r="E369" i="1"/>
  <c r="G336" i="1"/>
  <c r="F336" i="1"/>
  <c r="E336" i="1"/>
  <c r="G332" i="1"/>
  <c r="F332" i="1"/>
  <c r="E332" i="1"/>
  <c r="G328" i="1"/>
  <c r="F328" i="1"/>
  <c r="E328" i="1"/>
  <c r="G322" i="1"/>
  <c r="F322" i="1"/>
  <c r="E322" i="1"/>
  <c r="G310" i="1"/>
  <c r="F310" i="1"/>
  <c r="E310" i="1"/>
  <c r="G291" i="1"/>
  <c r="F291" i="1"/>
  <c r="E291" i="1"/>
  <c r="G288" i="1"/>
  <c r="F288" i="1"/>
  <c r="E288" i="1"/>
  <c r="G286" i="1"/>
  <c r="F286" i="1"/>
  <c r="E286" i="1"/>
  <c r="G282" i="1"/>
  <c r="F282" i="1"/>
  <c r="E282" i="1"/>
  <c r="G279" i="1"/>
  <c r="F279" i="1"/>
  <c r="E279" i="1"/>
  <c r="G277" i="1"/>
  <c r="F277" i="1"/>
  <c r="E277" i="1"/>
  <c r="G263" i="1"/>
  <c r="F263" i="1"/>
  <c r="E263" i="1"/>
  <c r="G261" i="1"/>
  <c r="F261" i="1"/>
  <c r="E261" i="1"/>
  <c r="G258" i="1"/>
  <c r="F258" i="1"/>
  <c r="E258" i="1"/>
  <c r="G256" i="1"/>
  <c r="F256" i="1"/>
  <c r="E256" i="1"/>
  <c r="G249" i="1"/>
  <c r="F249" i="1"/>
  <c r="E249" i="1"/>
  <c r="G243" i="1"/>
  <c r="F243" i="1"/>
  <c r="E243" i="1"/>
  <c r="G241" i="1"/>
  <c r="F241" i="1"/>
  <c r="E241" i="1"/>
  <c r="G233" i="1"/>
  <c r="F233" i="1"/>
  <c r="E233" i="1"/>
  <c r="G231" i="1"/>
  <c r="F231" i="1"/>
  <c r="E231" i="1"/>
  <c r="F229" i="1"/>
  <c r="E229" i="1"/>
  <c r="G226" i="1"/>
  <c r="F226" i="1"/>
  <c r="E226" i="1"/>
  <c r="G217" i="1"/>
  <c r="F217" i="1"/>
  <c r="E217" i="1"/>
  <c r="G211" i="1"/>
  <c r="F211" i="1"/>
  <c r="E211" i="1"/>
  <c r="G208" i="1"/>
  <c r="F208" i="1"/>
  <c r="E208" i="1"/>
  <c r="G203" i="1"/>
  <c r="F203" i="1"/>
  <c r="E203" i="1"/>
  <c r="G201" i="1"/>
  <c r="F201" i="1"/>
  <c r="E201" i="1"/>
  <c r="G193" i="1"/>
  <c r="F193" i="1"/>
  <c r="E193" i="1"/>
  <c r="G183" i="1"/>
  <c r="F183" i="1"/>
  <c r="E183" i="1"/>
  <c r="G179" i="1"/>
  <c r="E179" i="1"/>
  <c r="G177" i="1"/>
  <c r="F177" i="1"/>
  <c r="E177" i="1"/>
  <c r="G173" i="1"/>
  <c r="F173" i="1"/>
  <c r="E173" i="1"/>
  <c r="G164" i="1"/>
  <c r="F164" i="1"/>
  <c r="E164" i="1"/>
  <c r="G158" i="1"/>
  <c r="F158" i="1"/>
  <c r="E158" i="1"/>
  <c r="G147" i="1"/>
  <c r="F147" i="1"/>
  <c r="E147" i="1"/>
  <c r="G142" i="1"/>
  <c r="F142" i="1"/>
  <c r="E142" i="1"/>
  <c r="G136" i="1"/>
  <c r="F136" i="1"/>
  <c r="E136" i="1"/>
  <c r="G133" i="1"/>
  <c r="F133" i="1"/>
  <c r="E133" i="1"/>
  <c r="G129" i="1"/>
  <c r="F129" i="1"/>
  <c r="E129" i="1"/>
  <c r="G125" i="1"/>
  <c r="F125" i="1"/>
  <c r="E125" i="1"/>
  <c r="G123" i="1"/>
  <c r="F123" i="1"/>
  <c r="E123" i="1"/>
  <c r="G116" i="1"/>
  <c r="F116" i="1"/>
  <c r="E116" i="1"/>
  <c r="G109" i="1"/>
  <c r="F109" i="1"/>
  <c r="E109" i="1"/>
  <c r="G107" i="1"/>
  <c r="F107" i="1"/>
  <c r="E107" i="1"/>
  <c r="G105" i="1"/>
  <c r="F105" i="1"/>
  <c r="G102" i="1"/>
  <c r="F102" i="1"/>
  <c r="E102" i="1"/>
  <c r="E91" i="1"/>
  <c r="G89" i="1"/>
  <c r="F89" i="1"/>
  <c r="E89" i="1"/>
  <c r="E87" i="1"/>
  <c r="G85" i="1"/>
  <c r="F85" i="1"/>
  <c r="E85" i="1"/>
  <c r="G83" i="1"/>
  <c r="F83" i="1"/>
  <c r="E83" i="1"/>
  <c r="G81" i="1"/>
  <c r="F81" i="1"/>
  <c r="E81" i="1"/>
  <c r="G76" i="1"/>
  <c r="F76" i="1"/>
  <c r="E76" i="1"/>
  <c r="G72" i="1"/>
  <c r="F72" i="1"/>
  <c r="E72" i="1"/>
  <c r="G70" i="1"/>
  <c r="F70" i="1"/>
  <c r="E70" i="1"/>
  <c r="G66" i="1"/>
  <c r="F66" i="1"/>
  <c r="E66" i="1"/>
  <c r="G62" i="1"/>
  <c r="F62" i="1"/>
  <c r="E62" i="1"/>
  <c r="G55" i="1"/>
  <c r="F55" i="1"/>
  <c r="E55" i="1"/>
  <c r="G51" i="1"/>
  <c r="F51" i="1"/>
  <c r="E51" i="1"/>
  <c r="G47" i="1"/>
  <c r="F47" i="1"/>
  <c r="E47" i="1"/>
  <c r="G45" i="1"/>
  <c r="F45" i="1"/>
  <c r="E45" i="1"/>
  <c r="G40" i="1"/>
  <c r="F40" i="1"/>
  <c r="E40" i="1"/>
  <c r="G38" i="1"/>
  <c r="F38" i="1"/>
  <c r="E38" i="1"/>
  <c r="G36" i="1"/>
  <c r="F36" i="1"/>
  <c r="E36" i="1"/>
  <c r="G33" i="1"/>
  <c r="F33" i="1"/>
  <c r="E33" i="1"/>
  <c r="G31" i="1"/>
  <c r="F31" i="1"/>
  <c r="E31" i="1"/>
  <c r="E92" i="1" s="1"/>
  <c r="G29" i="1"/>
  <c r="F29" i="1"/>
  <c r="E29" i="1"/>
  <c r="E384" i="1" l="1"/>
  <c r="E394" i="1" s="1"/>
  <c r="F384" i="1"/>
  <c r="G384" i="1"/>
  <c r="F92" i="1"/>
  <c r="G92" i="1"/>
  <c r="F394" i="1" l="1"/>
  <c r="G39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E388" authorId="0" shapeId="0" xr:uid="{898B7D25-DEBA-4F57-A44A-8ADAB8471844}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Zůstatek BÚ v ČS a ČNB</t>
        </r>
      </text>
    </comment>
    <comment ref="F388" authorId="0" shapeId="0" xr:uid="{205F380D-365F-41D1-AA30-0D3A2DD12356}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Zůstatek BÚ v ČS a ČNB</t>
        </r>
      </text>
    </comment>
    <comment ref="G388" authorId="0" shapeId="0" xr:uid="{309424BE-C232-4EEA-B1DC-35A222A85ADF}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Zůstatek BÚ v ČS a ČNB</t>
        </r>
      </text>
    </comment>
    <comment ref="E390" authorId="0" shapeId="0" xr:uid="{53C8D736-B3A8-4F4E-8F72-195D307D7771}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Splátka úvěru</t>
        </r>
      </text>
    </comment>
    <comment ref="G390" authorId="0" shapeId="0" xr:uid="{F77102C3-3851-4732-8FAA-41C4D2A293F4}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Splátka úvěru</t>
        </r>
      </text>
    </comment>
  </commentList>
</comments>
</file>

<file path=xl/sharedStrings.xml><?xml version="1.0" encoding="utf-8"?>
<sst xmlns="http://schemas.openxmlformats.org/spreadsheetml/2006/main" count="502" uniqueCount="312">
  <si>
    <t xml:space="preserve">  o rozpočtových pravidlech územních rozpočtů</t>
  </si>
  <si>
    <t>Název</t>
  </si>
  <si>
    <t xml:space="preserve">SU </t>
  </si>
  <si>
    <t>OD/PA</t>
  </si>
  <si>
    <t>POL</t>
  </si>
  <si>
    <t>Rozpočet 2025</t>
  </si>
  <si>
    <t>Očekávané plnění rozpočtu 2025</t>
  </si>
  <si>
    <t>Rozpočet 2026</t>
  </si>
  <si>
    <t>Daň z příjmů ze závislé činnosti a fun.požitků</t>
  </si>
  <si>
    <t>Daň z příjmů fyz.osob ze SVČ</t>
  </si>
  <si>
    <t>Daň z příjmů fyz. osob vybíraná srážkou</t>
  </si>
  <si>
    <t>Daň z příjmů právnických osob</t>
  </si>
  <si>
    <t>Daň z příjmu právnických osob za obce</t>
  </si>
  <si>
    <t>Daň z přidané hodnoty</t>
  </si>
  <si>
    <t>Odvody za odnětí půdy ze zem.půdního fondu</t>
  </si>
  <si>
    <t>Příjmy z poplatku za odnětí pozemku dle lesního zákona</t>
  </si>
  <si>
    <t>Poplatek ze psů</t>
  </si>
  <si>
    <t>Poplatek za likvidaci komunálního odpadu</t>
  </si>
  <si>
    <t>Správní poplatky</t>
  </si>
  <si>
    <t>Daň z hazardních her</t>
  </si>
  <si>
    <t>Příjem z daně z hazard.her s výjim.tech her NPI</t>
  </si>
  <si>
    <t>Příjem z daně z technic.her nepovoz.prostř.internetu</t>
  </si>
  <si>
    <t>Daň z nemovitostí</t>
  </si>
  <si>
    <t>Neinvestiční přijaté transféry ze SR</t>
  </si>
  <si>
    <t>Ostatní neinv.transféry ze SR</t>
  </si>
  <si>
    <t>Neinvestiční přijaté transfery od krajů</t>
  </si>
  <si>
    <t>Investiční přijaté transfery z všeob.pol.správy SR</t>
  </si>
  <si>
    <t>Investiční přijaté transfery ze státních fondů</t>
  </si>
  <si>
    <t>Investiční přijaté transfery od krajů</t>
  </si>
  <si>
    <t>CELKEM BEZ ODPA</t>
  </si>
  <si>
    <t>celkem</t>
  </si>
  <si>
    <t>Příjmy z poskytování služeb a výrobku</t>
  </si>
  <si>
    <t>Podpora ostatních produkčních činností</t>
  </si>
  <si>
    <t>Příjem z pojistných plnění</t>
  </si>
  <si>
    <t>Příjmy z pronájmu pozemků</t>
  </si>
  <si>
    <t>Příjmy z pronámu ost.nem.věcí a jejich částí</t>
  </si>
  <si>
    <t>Ostatní záležitosti sdělovacích prostředků</t>
  </si>
  <si>
    <t>Příjmy z poskytování služeb a výrobků</t>
  </si>
  <si>
    <t>Příjmy z prodeje zboží (již nakoupeného za účelem prodeje)</t>
  </si>
  <si>
    <t>Příjmy z pronájmu ost.nemov.a jejich částí</t>
  </si>
  <si>
    <t>Přijaté peněžité neinvestiční dary</t>
  </si>
  <si>
    <t>Přijaté neinvestiční příspěvky a náhrady</t>
  </si>
  <si>
    <t>Př.z poskyt.služeb,výrobků,prací,výkonů a práv</t>
  </si>
  <si>
    <t>Ostatní příjmy z vlastní činnosti</t>
  </si>
  <si>
    <t>Příjmy z pronájmu ost.nemovitostí</t>
  </si>
  <si>
    <t>Příjmy z pronájmu movitých věcí</t>
  </si>
  <si>
    <t>Příjmy z prodeje pozemků</t>
  </si>
  <si>
    <t>Příjmy z poskyt.služeb, výrobků,prací,výkonů a práv</t>
  </si>
  <si>
    <t>Příjemz prodeje krátk.a drobného dlouh.neinv.majetku</t>
  </si>
  <si>
    <t>Příjmy z pronájmu ost.nemovitostí a jejich částí</t>
  </si>
  <si>
    <t>Příjem z prodeje ostatního hmotného dlouh.majetku</t>
  </si>
  <si>
    <t>Příjem z prodeje krátk.a drobného dlouh.neinv.majetku</t>
  </si>
  <si>
    <t>přijaté neinvestiční příspěvky a náhrady</t>
  </si>
  <si>
    <t>Příjmy z prodeje ostatního hmot.dl. Majetku</t>
  </si>
  <si>
    <t>Příjmy z úroků</t>
  </si>
  <si>
    <t>Přijaté nekapitálové příspěvky a náhrady</t>
  </si>
  <si>
    <t>POJIŠTĚNÍ FUNKČNĚ NESPECIFIKOVANÉ</t>
  </si>
  <si>
    <t>OSTATNÍ FINANČNÍ OPERACE</t>
  </si>
  <si>
    <t>Ostatní přijaté vratky transferů a podobné příjmy</t>
  </si>
  <si>
    <t>FINANČNÍ VYPOŘÁDÁNÍ MINULÝCH LET</t>
  </si>
  <si>
    <t>Neidentifikované příjmy</t>
  </si>
  <si>
    <t>ROZPOČET OBCE - PŘÍJMY celkem</t>
  </si>
  <si>
    <t>Drobný dlouhodobý hmotný majetek</t>
  </si>
  <si>
    <t>Nákup ostatních služeb</t>
  </si>
  <si>
    <t>psí útulek</t>
  </si>
  <si>
    <t>Neinvestiční transfery spolkům</t>
  </si>
  <si>
    <t>kastrační program koček</t>
  </si>
  <si>
    <t>Nákup materiálu j.n.</t>
  </si>
  <si>
    <t>těžba lesy</t>
  </si>
  <si>
    <t>LH</t>
  </si>
  <si>
    <t>Stavby</t>
  </si>
  <si>
    <t>lesní cesta do Trnového</t>
  </si>
  <si>
    <t>posypový materiál</t>
  </si>
  <si>
    <t>Nájemné</t>
  </si>
  <si>
    <t xml:space="preserve">nájem pozemků SŹDC </t>
  </si>
  <si>
    <t xml:space="preserve">Nákup ostatních služeb </t>
  </si>
  <si>
    <t>zimní údržba, dopravní značení</t>
  </si>
  <si>
    <t xml:space="preserve">Opravy a udržování </t>
  </si>
  <si>
    <t>opravy místních komunikací</t>
  </si>
  <si>
    <t>Platby daní krajům, obcím a státním fondům</t>
  </si>
  <si>
    <t>správní poplatky</t>
  </si>
  <si>
    <t>(cesty, mosty v obci)</t>
  </si>
  <si>
    <t>nájem pozemku pod cyklostezkou</t>
  </si>
  <si>
    <t>opravy chodníků</t>
  </si>
  <si>
    <t>Neinv.transfery nefin.podnikatelům-právnic.osobám</t>
  </si>
  <si>
    <t>sdílené kola</t>
  </si>
  <si>
    <t>parkoviště u kapličky a ostatních komunikací</t>
  </si>
  <si>
    <t>nové autobusové zastávky</t>
  </si>
  <si>
    <t>Elektrická energie</t>
  </si>
  <si>
    <t>elektrika radar</t>
  </si>
  <si>
    <t>Opravy a udržování</t>
  </si>
  <si>
    <t>dopravní značení (vodorovné)</t>
  </si>
  <si>
    <t>Neinvestiční transfery nefin.podnikatelům-právnickým osobám</t>
  </si>
  <si>
    <t>TQM MHD</t>
  </si>
  <si>
    <t>Neinvestiční transféry krajům</t>
  </si>
  <si>
    <t>příměstská doprava (1.769*100,-)</t>
  </si>
  <si>
    <t>Podlimitní věcná břemena</t>
  </si>
  <si>
    <t xml:space="preserve">VB </t>
  </si>
  <si>
    <t>materiál na opravu kanalizací</t>
  </si>
  <si>
    <t>PD kanalizací</t>
  </si>
  <si>
    <t>opravy  kanalizací</t>
  </si>
  <si>
    <t xml:space="preserve">kanalizace Štěpnice + PD na novou ATS </t>
  </si>
  <si>
    <t xml:space="preserve">PPO Loučka </t>
  </si>
  <si>
    <t>Investiční transfery obcím</t>
  </si>
  <si>
    <t>Poldr Police</t>
  </si>
  <si>
    <t>Ostatní osobní výdaje</t>
  </si>
  <si>
    <t xml:space="preserve">Platy zaměstnanců </t>
  </si>
  <si>
    <t>úprava travných povrchů, vykučování stromů apod.</t>
  </si>
  <si>
    <t>Výdaje na věcné dary</t>
  </si>
  <si>
    <t xml:space="preserve"> pro MŠ a školní družinu, prvňáčci</t>
  </si>
  <si>
    <t xml:space="preserve">Neinvestiční příspěvky zřízeným PO </t>
  </si>
  <si>
    <t>závazný ukazatel + platy nepedagogických pracovníků</t>
  </si>
  <si>
    <t>Neinvest.transfery zřízeným PO</t>
  </si>
  <si>
    <t xml:space="preserve">PD na přístavbu MŠ, Venkovní učebna </t>
  </si>
  <si>
    <t>Stroje, přístroje a zařízení</t>
  </si>
  <si>
    <t>konvektomat do školy na dotaci SZIF 250.000,-</t>
  </si>
  <si>
    <t>Knihy a obdobné listinné informační prostředky</t>
  </si>
  <si>
    <t>Ostatní nákupy jinde nezařazené</t>
  </si>
  <si>
    <t>vedení kroniky</t>
  </si>
  <si>
    <t>Plyn</t>
  </si>
  <si>
    <t>plyn sál</t>
  </si>
  <si>
    <t>elektrika sál</t>
  </si>
  <si>
    <t xml:space="preserve">roční nájem sálu </t>
  </si>
  <si>
    <t>opravy kaplička +schody+hospoda</t>
  </si>
  <si>
    <t>kytice k pomníkům</t>
  </si>
  <si>
    <t>oprava pomníků</t>
  </si>
  <si>
    <t>poplatky rozhlas</t>
  </si>
  <si>
    <t>poličenské listy</t>
  </si>
  <si>
    <t>reportáže z Regionální TV</t>
  </si>
  <si>
    <t>Odměny za užití duševního vlastnictví</t>
  </si>
  <si>
    <t>licence SMS - kulturní akce</t>
  </si>
  <si>
    <t>Nákup zboží za účelem dalšího prodeje</t>
  </si>
  <si>
    <t>dožínky,ples,praní ubrusů</t>
  </si>
  <si>
    <t>Pohoštění</t>
  </si>
  <si>
    <t>setkání seniorů,sport.akce</t>
  </si>
  <si>
    <t>jubilanti, vítání občánků</t>
  </si>
  <si>
    <t>nákup sport.vybavení</t>
  </si>
  <si>
    <t>Studená voda včetně stočn.a popl.za odvod dešť.vod</t>
  </si>
  <si>
    <t>Služby elektronických komunikací</t>
  </si>
  <si>
    <t>pumptrack + signature bar (kontejnerový bufet k pronájmu)</t>
  </si>
  <si>
    <t>dotace TJ</t>
  </si>
  <si>
    <t>trampolíny na oranžové hřiště</t>
  </si>
  <si>
    <t>Neinvestiční transféry občanským sdružením</t>
  </si>
  <si>
    <t>individuální dotace</t>
  </si>
  <si>
    <t>pentanq. hřiště</t>
  </si>
  <si>
    <t>Studená voda</t>
  </si>
  <si>
    <t>oprava bytu č. 1 RD 157</t>
  </si>
  <si>
    <t>Nákup ostatních služeb j.n.</t>
  </si>
  <si>
    <t>veřejné osvětlení 12 x 51.200,- Kč</t>
  </si>
  <si>
    <t>dokumentace změna územního plánu</t>
  </si>
  <si>
    <t>pasporty, JDTM</t>
  </si>
  <si>
    <t>nájem pozemků SPÚ - oranžové hřiště</t>
  </si>
  <si>
    <t>Platby daní a poplatků SR</t>
  </si>
  <si>
    <t>návrhy na vklad do KN</t>
  </si>
  <si>
    <t>výkup infrastruktury</t>
  </si>
  <si>
    <t>Pozemky</t>
  </si>
  <si>
    <t>nákup pozemků</t>
  </si>
  <si>
    <t>odpady</t>
  </si>
  <si>
    <t>Drobný hmotný dlouhodobý majetek</t>
  </si>
  <si>
    <t>popelnice na tříděný odpad</t>
  </si>
  <si>
    <t>svoz tříděného odpadu</t>
  </si>
  <si>
    <t>výstavba zpevněných ploch a zastřešení sběrných hnízd</t>
  </si>
  <si>
    <t>kontejnery na bio odpad</t>
  </si>
  <si>
    <t>Pohonné  hmoty a maziva</t>
  </si>
  <si>
    <t>opravy techniky</t>
  </si>
  <si>
    <t>Ostatní neinv.transfery rozpočtům územní úrovně</t>
  </si>
  <si>
    <t>Ostatní neinv.půjčené prostř.rozp.územní úrovně</t>
  </si>
  <si>
    <t>velkoobj. Kontejnery</t>
  </si>
  <si>
    <t>opravy naučná stezka</t>
  </si>
  <si>
    <t>Naučná stezka II. Etapa</t>
  </si>
  <si>
    <t>zpevnění svahu - gabionová zeď</t>
  </si>
  <si>
    <t>Platy zaměstnanců</t>
  </si>
  <si>
    <t>DPP</t>
  </si>
  <si>
    <t>Povinné sociální pojištění</t>
  </si>
  <si>
    <t>Povinné zdravotní pojištění</t>
  </si>
  <si>
    <t>Potraviny</t>
  </si>
  <si>
    <t>ochranné nápoje</t>
  </si>
  <si>
    <t>Ochranné pomůcky</t>
  </si>
  <si>
    <t>nájmy garáže,vagon</t>
  </si>
  <si>
    <t>Poskytnuté náhrady</t>
  </si>
  <si>
    <t>Ostatní neivestiční transfery fyzickým osobám</t>
  </si>
  <si>
    <t>příspěvek důchodcům na obědy ve školní jídelně</t>
  </si>
  <si>
    <t>Neinvestiční transféry spolkům</t>
  </si>
  <si>
    <t>dary spolkům - Anděl apod.</t>
  </si>
  <si>
    <t>ost.neinv.trans.veř.rozp.územní úrovně</t>
  </si>
  <si>
    <t>kofinancování</t>
  </si>
  <si>
    <t>Ost.služby a činnosti soc.péče</t>
  </si>
  <si>
    <t>místní rozhlas</t>
  </si>
  <si>
    <t>Rezerva na krizová opatření</t>
  </si>
  <si>
    <t>0,2 % příjmů třídy 1 nebo příjmů rozpočtu (rozmezí 0,2-0,5 %)</t>
  </si>
  <si>
    <t>kamerový systém v obci</t>
  </si>
  <si>
    <t>Povinné pojistné na veřejné zdravotní pojištění</t>
  </si>
  <si>
    <t>Léky a zdravotnický materiál</t>
  </si>
  <si>
    <t xml:space="preserve">Drobný dlouhodobý hmotný majetek </t>
  </si>
  <si>
    <t>vybavení hasičárny</t>
  </si>
  <si>
    <t>Služby školení a vzdělávání</t>
  </si>
  <si>
    <t>oprava soklu po povodních</t>
  </si>
  <si>
    <t>Ostatní nákupy jinde neuvedené</t>
  </si>
  <si>
    <t>dohoda o členství SDH v Okresním sdružení</t>
  </si>
  <si>
    <t>Dopravní prostředky</t>
  </si>
  <si>
    <t>Odměny členů zastupitelsva</t>
  </si>
  <si>
    <t>Odchodné</t>
  </si>
  <si>
    <t>odchodné starosta a místostarosta</t>
  </si>
  <si>
    <t>Povinné pojištění na socíální zabezpečení</t>
  </si>
  <si>
    <t>Povinné pojištění na zdravotní pojištění</t>
  </si>
  <si>
    <t>Cestovné tuzemské i zahraniční</t>
  </si>
  <si>
    <t>Ostatní mzdové výdaje</t>
  </si>
  <si>
    <t>Poštovní služby</t>
  </si>
  <si>
    <t>Volby do Parlamentu ČR</t>
  </si>
  <si>
    <t>Volby do zastupitelstva</t>
  </si>
  <si>
    <t>Volby do zastupitelstev územně samosprávných celků</t>
  </si>
  <si>
    <t>Volby do Evropského parlamentu</t>
  </si>
  <si>
    <t>VOLBY DO EVROPSKÉHO PARLAMENTU</t>
  </si>
  <si>
    <t>Povinné pojistné na úrazové pojištění</t>
  </si>
  <si>
    <t>Odměny za užití počítačových programů</t>
  </si>
  <si>
    <t>licence zápisy ZO, Rada</t>
  </si>
  <si>
    <t>Knihy, učební pomůcky, tisk</t>
  </si>
  <si>
    <t>Služby telekomunikací a radiokomunikací</t>
  </si>
  <si>
    <t>Konzultační,poradenské a právní služby</t>
  </si>
  <si>
    <t>Zpracování dat a služby souv. S IT</t>
  </si>
  <si>
    <t>stravné a jiné služby</t>
  </si>
  <si>
    <t>Účastnické poplatky na konference</t>
  </si>
  <si>
    <t>Věcné dary</t>
  </si>
  <si>
    <t xml:space="preserve">věcné dárky </t>
  </si>
  <si>
    <t>Neinvestiční transféry obcím</t>
  </si>
  <si>
    <t>Platby daní státnímu rozpočtu</t>
  </si>
  <si>
    <t>dálniční známky</t>
  </si>
  <si>
    <t>Platby daní a poplatků</t>
  </si>
  <si>
    <t>Ostatní neinv.transféry obyvatelstvu</t>
  </si>
  <si>
    <t xml:space="preserve">SF </t>
  </si>
  <si>
    <t>Neinvestiční půjčené prostředky obyvatelstvu</t>
  </si>
  <si>
    <t>SF</t>
  </si>
  <si>
    <t>Nespecifikované rezervy</t>
  </si>
  <si>
    <t>Úroky vlastní</t>
  </si>
  <si>
    <t xml:space="preserve">Služby peněžních ústavů </t>
  </si>
  <si>
    <t>pojištění majetku obce</t>
  </si>
  <si>
    <t>DPH</t>
  </si>
  <si>
    <t>Platby daní a poplatků krajům, obcím a SF</t>
  </si>
  <si>
    <t>daň z příjmů</t>
  </si>
  <si>
    <t>Vratky transferů poskytnutých z veřejných rozpočtů</t>
  </si>
  <si>
    <t>Ostatní nákupy j.n.</t>
  </si>
  <si>
    <t>členské příspěvky</t>
  </si>
  <si>
    <t xml:space="preserve">Ostatní neinv.transfery VRÚÚ </t>
  </si>
  <si>
    <t>příspěvky Mikroregiony</t>
  </si>
  <si>
    <t>Ostatní neinv.výdaje jinde nezařazené</t>
  </si>
  <si>
    <t>ROZPOČET OBCE - VÝDAJE</t>
  </si>
  <si>
    <t>FINANCOVÁNÍ - třída 8</t>
  </si>
  <si>
    <t>Změna stavu krátkodob.financování</t>
  </si>
  <si>
    <t>Dlouhodobé financování</t>
  </si>
  <si>
    <t>Uhrazené splátky</t>
  </si>
  <si>
    <t>doplnit splátky 2. úvěru</t>
  </si>
  <si>
    <t>Operace z PÚ nemající charakter PaV…</t>
  </si>
  <si>
    <t>Financování - třída 8</t>
  </si>
  <si>
    <t>Celkem</t>
  </si>
  <si>
    <t xml:space="preserve">Zpracovala: Šťastná Jana </t>
  </si>
  <si>
    <t>Schválil:</t>
  </si>
  <si>
    <t>Bača Vojtěch</t>
  </si>
  <si>
    <t>Silnice</t>
  </si>
  <si>
    <t>Záležitosti pošt</t>
  </si>
  <si>
    <t>Činnosti knihovnické</t>
  </si>
  <si>
    <t>Ostatní záležitosti kultury, církví a sděl.prostředků</t>
  </si>
  <si>
    <t>Sportovní zařízení ve vlastnictví obce</t>
  </si>
  <si>
    <t>Bytové hospodářství</t>
  </si>
  <si>
    <t>Nebytové hospodářství</t>
  </si>
  <si>
    <t>Komunální služby a územní rozvoj jinde nezařazený</t>
  </si>
  <si>
    <t>Sběr a svoz ost.odpadů jiných než nebez. a komunál.</t>
  </si>
  <si>
    <t>Využívání a zneškodňováni komunálních odpadů</t>
  </si>
  <si>
    <t>Péče o vzhled obcí a veřejnou zeleň</t>
  </si>
  <si>
    <t>Ost. činnost souvis.se službami pro fyzické osoby</t>
  </si>
  <si>
    <t>Požární ochrana-dobrovolná část</t>
  </si>
  <si>
    <t>Činnost místní správy</t>
  </si>
  <si>
    <t>Obecné příjmy a výdaje z finančních operací</t>
  </si>
  <si>
    <r>
      <t xml:space="preserve">            rozpis v </t>
    </r>
    <r>
      <rPr>
        <sz val="11"/>
        <color rgb="FFFF0000"/>
        <rFont val="Calibri"/>
        <family val="2"/>
        <charset val="238"/>
        <scheme val="minor"/>
      </rPr>
      <t>paragrafovém</t>
    </r>
    <r>
      <rPr>
        <sz val="11"/>
        <color theme="1"/>
        <rFont val="Calibri"/>
        <family val="2"/>
        <charset val="238"/>
        <scheme val="minor"/>
      </rPr>
      <t xml:space="preserve"> členění dle zákona č. 250/2000Sb., </t>
    </r>
  </si>
  <si>
    <t>Ostatní činnosti jinde nezařazené</t>
  </si>
  <si>
    <t>Finanční vypořádání</t>
  </si>
  <si>
    <t>Ostatní finanční operace</t>
  </si>
  <si>
    <t>Pojištění funkčně nespecifikované</t>
  </si>
  <si>
    <t>Zastupitelstva obcí</t>
  </si>
  <si>
    <t>Požární ochrana - dobrovolná část</t>
  </si>
  <si>
    <t>Bezpečnost a veřejný pořádek</t>
  </si>
  <si>
    <t>Krizová opatření</t>
  </si>
  <si>
    <t>Ochrana obyvatelstva</t>
  </si>
  <si>
    <t>Ost.činnosti souvis.se službami pro fyzické osoby</t>
  </si>
  <si>
    <t>Protierozní, protilavinová a protipožární ochrana</t>
  </si>
  <si>
    <t>Chráněné části přírody</t>
  </si>
  <si>
    <t>Ostatní nakládání s odpady</t>
  </si>
  <si>
    <t>Využívání a zneškodňování ostatních odpadů</t>
  </si>
  <si>
    <t>Sběr a svoz ost.odpadů jiných než nebez.a komun.</t>
  </si>
  <si>
    <t>Sběr a svoz komunálního odpadu</t>
  </si>
  <si>
    <t>Komunální služby a územní rozvoj jinde nezařazené</t>
  </si>
  <si>
    <t>Územní rozvoj</t>
  </si>
  <si>
    <t>Územní plánování</t>
  </si>
  <si>
    <t>Veřejné osvětlení</t>
  </si>
  <si>
    <t>Ostatní zájmová činnost a rekreace</t>
  </si>
  <si>
    <t>Využití volného času dětí a mládeže</t>
  </si>
  <si>
    <t>Ostatní sportovní činnost</t>
  </si>
  <si>
    <t>Rozhlas a televize</t>
  </si>
  <si>
    <t>Poříz.,zachování a obnova hodnot MK, nár.a hist.povědomí</t>
  </si>
  <si>
    <t xml:space="preserve">Ostatní záležitosti kultury </t>
  </si>
  <si>
    <t>Základní školy</t>
  </si>
  <si>
    <t>Úpravy drobných vodních toků</t>
  </si>
  <si>
    <t>Odvádění a čištění odpad.vod a nakládání s kaly</t>
  </si>
  <si>
    <t>Dopravní obslužnost veřejnými službami-linková</t>
  </si>
  <si>
    <t>Ostatní záležitosti v silniční dopravě</t>
  </si>
  <si>
    <t>Bezpečnost silničního provozu</t>
  </si>
  <si>
    <t>Provoz veřejné silniční dopravy</t>
  </si>
  <si>
    <t>Ostatní záležitosti pozemních komunikací</t>
  </si>
  <si>
    <t>Celospolečenské funkce lesů</t>
  </si>
  <si>
    <t>Správa v lesním hospodářství</t>
  </si>
  <si>
    <t>Ozdrav.hosp.zvířat,pol.a spec.plod.a zvl.vet.péče</t>
  </si>
  <si>
    <t xml:space="preserve">         ROZPOČET OBCE POLIČNÁ NA ROK 2026</t>
  </si>
  <si>
    <t>Poličná dne 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</si>
</sst>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0_ ;[Red]\-#,##0.00\ 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5"/>
      <color rgb="FF0070C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A969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4" fontId="4" fillId="0" borderId="5" xfId="0" applyNumberFormat="1" applyFont="1" applyBorder="1"/>
    <xf numFmtId="0" fontId="6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4" fontId="4" fillId="0" borderId="8" xfId="0" applyNumberFormat="1" applyFont="1" applyBorder="1"/>
    <xf numFmtId="0" fontId="6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4" fontId="4" fillId="0" borderId="9" xfId="0" applyNumberFormat="1" applyFont="1" applyBorder="1"/>
    <xf numFmtId="0" fontId="4" fillId="0" borderId="6" xfId="0" applyFont="1" applyBorder="1" applyAlignment="1">
      <alignment horizontal="left"/>
    </xf>
    <xf numFmtId="4" fontId="7" fillId="0" borderId="8" xfId="0" applyNumberFormat="1" applyFont="1" applyBorder="1"/>
    <xf numFmtId="0" fontId="4" fillId="4" borderId="7" xfId="0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right"/>
    </xf>
    <xf numFmtId="0" fontId="0" fillId="0" borderId="10" xfId="0" applyBorder="1"/>
    <xf numFmtId="4" fontId="4" fillId="0" borderId="11" xfId="0" applyNumberFormat="1" applyFont="1" applyBorder="1"/>
    <xf numFmtId="164" fontId="4" fillId="0" borderId="11" xfId="0" applyNumberFormat="1" applyFont="1" applyBorder="1" applyAlignment="1">
      <alignment horizontal="right"/>
    </xf>
    <xf numFmtId="0" fontId="0" fillId="3" borderId="0" xfId="0" applyFill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9" fillId="0" borderId="3" xfId="0" applyFont="1" applyBorder="1"/>
    <xf numFmtId="0" fontId="6" fillId="0" borderId="4" xfId="0" applyFont="1" applyBorder="1" applyAlignment="1">
      <alignment horizontal="center"/>
    </xf>
    <xf numFmtId="4" fontId="4" fillId="0" borderId="14" xfId="0" applyNumberFormat="1" applyFont="1" applyBorder="1"/>
    <xf numFmtId="4" fontId="4" fillId="0" borderId="15" xfId="0" applyNumberFormat="1" applyFont="1" applyBorder="1"/>
    <xf numFmtId="4" fontId="4" fillId="0" borderId="16" xfId="0" applyNumberFormat="1" applyFont="1" applyBorder="1"/>
    <xf numFmtId="0" fontId="8" fillId="7" borderId="6" xfId="0" applyFont="1" applyFill="1" applyBorder="1"/>
    <xf numFmtId="0" fontId="8" fillId="7" borderId="7" xfId="0" applyFont="1" applyFill="1" applyBorder="1" applyAlignment="1">
      <alignment horizontal="center"/>
    </xf>
    <xf numFmtId="0" fontId="6" fillId="3" borderId="6" xfId="0" applyFont="1" applyFill="1" applyBorder="1"/>
    <xf numFmtId="0" fontId="6" fillId="3" borderId="7" xfId="0" applyFont="1" applyFill="1" applyBorder="1" applyAlignment="1">
      <alignment horizontal="center"/>
    </xf>
    <xf numFmtId="0" fontId="2" fillId="0" borderId="0" xfId="0" applyFont="1"/>
    <xf numFmtId="4" fontId="4" fillId="0" borderId="7" xfId="0" applyNumberFormat="1" applyFont="1" applyBorder="1"/>
    <xf numFmtId="0" fontId="8" fillId="7" borderId="18" xfId="0" applyFont="1" applyFill="1" applyBorder="1"/>
    <xf numFmtId="0" fontId="8" fillId="7" borderId="19" xfId="0" applyFont="1" applyFill="1" applyBorder="1" applyAlignment="1">
      <alignment horizontal="center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right"/>
    </xf>
    <xf numFmtId="0" fontId="6" fillId="0" borderId="22" xfId="0" applyFont="1" applyBorder="1"/>
    <xf numFmtId="0" fontId="6" fillId="0" borderId="23" xfId="0" applyFont="1" applyBorder="1"/>
    <xf numFmtId="4" fontId="4" fillId="0" borderId="24" xfId="0" applyNumberFormat="1" applyFont="1" applyBorder="1"/>
    <xf numFmtId="4" fontId="4" fillId="0" borderId="4" xfId="0" applyNumberFormat="1" applyFont="1" applyBorder="1"/>
    <xf numFmtId="4" fontId="10" fillId="0" borderId="11" xfId="0" applyNumberFormat="1" applyFont="1" applyBorder="1"/>
    <xf numFmtId="4" fontId="10" fillId="0" borderId="7" xfId="0" applyNumberFormat="1" applyFont="1" applyBorder="1"/>
    <xf numFmtId="4" fontId="4" fillId="0" borderId="25" xfId="0" applyNumberFormat="1" applyFont="1" applyBorder="1"/>
    <xf numFmtId="4" fontId="4" fillId="0" borderId="19" xfId="0" applyNumberFormat="1" applyFont="1" applyBorder="1"/>
    <xf numFmtId="0" fontId="8" fillId="8" borderId="1" xfId="0" applyFont="1" applyFill="1" applyBorder="1"/>
    <xf numFmtId="0" fontId="8" fillId="8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165" fontId="5" fillId="9" borderId="1" xfId="0" applyNumberFormat="1" applyFont="1" applyFill="1" applyBorder="1" applyAlignment="1">
      <alignment horizontal="right"/>
    </xf>
    <xf numFmtId="165" fontId="5" fillId="9" borderId="2" xfId="0" applyNumberFormat="1" applyFont="1" applyFill="1" applyBorder="1" applyAlignment="1">
      <alignment horizontal="right"/>
    </xf>
    <xf numFmtId="0" fontId="6" fillId="3" borderId="10" xfId="0" applyFont="1" applyFill="1" applyBorder="1"/>
    <xf numFmtId="0" fontId="6" fillId="3" borderId="0" xfId="0" applyFont="1" applyFill="1" applyAlignment="1">
      <alignment horizontal="center"/>
    </xf>
    <xf numFmtId="4" fontId="4" fillId="0" borderId="26" xfId="0" applyNumberFormat="1" applyFont="1" applyBorder="1"/>
    <xf numFmtId="4" fontId="4" fillId="0" borderId="27" xfId="0" applyNumberFormat="1" applyFont="1" applyBorder="1"/>
    <xf numFmtId="0" fontId="6" fillId="6" borderId="1" xfId="0" applyFont="1" applyFill="1" applyBorder="1" applyAlignment="1">
      <alignment horizontal="center"/>
    </xf>
    <xf numFmtId="165" fontId="4" fillId="6" borderId="1" xfId="0" applyNumberFormat="1" applyFont="1" applyFill="1" applyBorder="1"/>
    <xf numFmtId="0" fontId="6" fillId="3" borderId="0" xfId="0" applyFont="1" applyFill="1"/>
    <xf numFmtId="0" fontId="6" fillId="4" borderId="6" xfId="0" applyFont="1" applyFill="1" applyBorder="1" applyAlignment="1">
      <alignment horizontal="left"/>
    </xf>
    <xf numFmtId="164" fontId="4" fillId="4" borderId="8" xfId="0" applyNumberFormat="1" applyFont="1" applyFill="1" applyBorder="1" applyAlignment="1">
      <alignment horizontal="right"/>
    </xf>
    <xf numFmtId="164" fontId="4" fillId="4" borderId="11" xfId="0" applyNumberFormat="1" applyFont="1" applyFill="1" applyBorder="1" applyAlignment="1">
      <alignment horizontal="right"/>
    </xf>
    <xf numFmtId="0" fontId="6" fillId="5" borderId="7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center"/>
    </xf>
    <xf numFmtId="164" fontId="4" fillId="5" borderId="12" xfId="0" applyNumberFormat="1" applyFont="1" applyFill="1" applyBorder="1" applyAlignment="1">
      <alignment horizontal="right"/>
    </xf>
    <xf numFmtId="164" fontId="4" fillId="5" borderId="11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0" fontId="4" fillId="2" borderId="13" xfId="0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9" fillId="0" borderId="6" xfId="0" applyFont="1" applyBorder="1"/>
    <xf numFmtId="0" fontId="6" fillId="0" borderId="6" xfId="0" applyFont="1" applyBorder="1"/>
    <xf numFmtId="165" fontId="4" fillId="0" borderId="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horizontal="right"/>
    </xf>
    <xf numFmtId="0" fontId="9" fillId="0" borderId="6" xfId="0" applyFont="1" applyBorder="1" applyAlignment="1">
      <alignment horizontal="left"/>
    </xf>
    <xf numFmtId="4" fontId="7" fillId="0" borderId="11" xfId="0" applyNumberFormat="1" applyFont="1" applyBorder="1"/>
    <xf numFmtId="165" fontId="4" fillId="0" borderId="17" xfId="0" applyNumberFormat="1" applyFont="1" applyBorder="1" applyAlignment="1">
      <alignment horizontal="right"/>
    </xf>
    <xf numFmtId="0" fontId="6" fillId="0" borderId="18" xfId="0" applyFont="1" applyBorder="1"/>
    <xf numFmtId="0" fontId="6" fillId="0" borderId="19" xfId="0" applyFont="1" applyBorder="1" applyAlignment="1">
      <alignment horizontal="center"/>
    </xf>
    <xf numFmtId="4" fontId="4" fillId="0" borderId="20" xfId="0" applyNumberFormat="1" applyFont="1" applyBorder="1"/>
    <xf numFmtId="165" fontId="4" fillId="0" borderId="20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0" fontId="0" fillId="0" borderId="10" xfId="0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35090</xdr:colOff>
      <xdr:row>1</xdr:row>
      <xdr:rowOff>5011</xdr:rowOff>
    </xdr:from>
    <xdr:to>
      <xdr:col>0</xdr:col>
      <xdr:colOff>723899</xdr:colOff>
      <xdr:row>4</xdr:row>
      <xdr:rowOff>57123</xdr:rowOff>
    </xdr:to>
    <xdr:pic>
      <xdr:nvPicPr>
        <xdr:cNvPr id="2" name="Obrázek 1" descr="POLIČNÁ_ZNAK_upravený.jpg">
          <a:extLst>
            <a:ext uri="{FF2B5EF4-FFF2-40B4-BE49-F238E27FC236}">
              <a16:creationId xmlns:a16="http://schemas.microsoft.com/office/drawing/2014/main" id="{3B39F40D-9FBC-490E-9B3A-61B6C8A813F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35090" y="195511"/>
          <a:ext cx="688809" cy="795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85DE3-B33A-4563-BB86-84C02541AD16}">
  <sheetPr>
    <pageSetUpPr fitToPage="1"/>
  </sheetPr>
  <dimension ref="A2:H398"/>
  <sheetViews>
    <sheetView tabSelected="1" workbookViewId="0"/>
  </sheetViews>
  <sheetFormatPr defaultRowHeight="15" x14ac:dyDescent="0.25"/>
  <cols>
    <col min="1" max="1" width="53.7109375" bestFit="1" customWidth="1"/>
    <col min="2" max="2" width="9.85546875" customWidth="1"/>
    <col min="3" max="3" width="8.28515625" customWidth="1"/>
    <col min="4" max="4" width="8" customWidth="1"/>
    <col min="5" max="5" width="15.85546875" style="1" customWidth="1"/>
    <col min="6" max="6" width="17.7109375" customWidth="1"/>
    <col min="7" max="7" width="16" customWidth="1"/>
    <col min="8" max="8" width="57.42578125" customWidth="1"/>
  </cols>
  <sheetData>
    <row r="2" spans="1:7" ht="20.100000000000001" customHeight="1" x14ac:dyDescent="0.25">
      <c r="A2" s="90" t="s">
        <v>310</v>
      </c>
      <c r="B2" s="90"/>
      <c r="C2" s="90"/>
      <c r="D2" s="90"/>
      <c r="E2" s="90"/>
    </row>
    <row r="3" spans="1:7" ht="20.100000000000001" customHeight="1" x14ac:dyDescent="0.25">
      <c r="A3" s="91" t="s">
        <v>272</v>
      </c>
      <c r="B3" s="91"/>
      <c r="C3" s="91"/>
      <c r="D3" s="91"/>
      <c r="E3" s="91"/>
    </row>
    <row r="4" spans="1:7" ht="20.100000000000001" customHeight="1" x14ac:dyDescent="0.25">
      <c r="A4" s="91" t="s">
        <v>0</v>
      </c>
      <c r="B4" s="91"/>
      <c r="C4" s="91"/>
      <c r="D4" s="91"/>
      <c r="E4" s="91"/>
    </row>
    <row r="5" spans="1:7" ht="15.75" customHeight="1" thickBot="1" x14ac:dyDescent="0.3"/>
    <row r="6" spans="1:7" ht="46.5" thickTop="1" thickBot="1" x14ac:dyDescent="0.3">
      <c r="A6" s="2" t="s">
        <v>1</v>
      </c>
      <c r="B6" s="2" t="s">
        <v>2</v>
      </c>
      <c r="C6" s="2" t="s">
        <v>3</v>
      </c>
      <c r="D6" s="2" t="s">
        <v>4</v>
      </c>
      <c r="E6" s="3" t="s">
        <v>5</v>
      </c>
      <c r="F6" s="4" t="s">
        <v>6</v>
      </c>
      <c r="G6" s="3" t="s">
        <v>7</v>
      </c>
    </row>
    <row r="7" spans="1:7" ht="15.75" thickTop="1" x14ac:dyDescent="0.25">
      <c r="A7" s="5" t="s">
        <v>8</v>
      </c>
      <c r="B7" s="6">
        <v>231</v>
      </c>
      <c r="C7" s="6"/>
      <c r="D7" s="6">
        <v>1111</v>
      </c>
      <c r="E7" s="7">
        <v>6000000</v>
      </c>
      <c r="F7" s="7">
        <v>6000000</v>
      </c>
      <c r="G7" s="7">
        <v>7000000</v>
      </c>
    </row>
    <row r="8" spans="1:7" x14ac:dyDescent="0.25">
      <c r="A8" s="8" t="s">
        <v>9</v>
      </c>
      <c r="B8" s="9">
        <v>231</v>
      </c>
      <c r="C8" s="9"/>
      <c r="D8" s="9">
        <v>1112</v>
      </c>
      <c r="E8" s="10">
        <v>450000</v>
      </c>
      <c r="F8" s="10">
        <v>461000</v>
      </c>
      <c r="G8" s="10">
        <v>700000</v>
      </c>
    </row>
    <row r="9" spans="1:7" x14ac:dyDescent="0.25">
      <c r="A9" s="8" t="s">
        <v>10</v>
      </c>
      <c r="B9" s="9">
        <v>231</v>
      </c>
      <c r="C9" s="9"/>
      <c r="D9" s="9">
        <v>1113</v>
      </c>
      <c r="E9" s="10">
        <v>1100000</v>
      </c>
      <c r="F9" s="10">
        <v>1100000</v>
      </c>
      <c r="G9" s="10">
        <v>1200000</v>
      </c>
    </row>
    <row r="10" spans="1:7" x14ac:dyDescent="0.25">
      <c r="A10" s="8" t="s">
        <v>11</v>
      </c>
      <c r="B10" s="9">
        <v>231</v>
      </c>
      <c r="C10" s="9"/>
      <c r="D10" s="9">
        <v>1121</v>
      </c>
      <c r="E10" s="10">
        <v>8000000</v>
      </c>
      <c r="F10" s="10">
        <v>8000000</v>
      </c>
      <c r="G10" s="10">
        <v>9500000</v>
      </c>
    </row>
    <row r="11" spans="1:7" x14ac:dyDescent="0.25">
      <c r="A11" s="8" t="s">
        <v>12</v>
      </c>
      <c r="B11" s="9">
        <v>231</v>
      </c>
      <c r="C11" s="9"/>
      <c r="D11" s="9">
        <v>1122</v>
      </c>
      <c r="E11" s="10">
        <v>432000</v>
      </c>
      <c r="F11" s="10">
        <v>592000</v>
      </c>
      <c r="G11" s="10">
        <v>562000</v>
      </c>
    </row>
    <row r="12" spans="1:7" ht="14.25" customHeight="1" x14ac:dyDescent="0.25">
      <c r="A12" s="8" t="s">
        <v>13</v>
      </c>
      <c r="B12" s="9">
        <v>231</v>
      </c>
      <c r="C12" s="9"/>
      <c r="D12" s="9">
        <v>1211</v>
      </c>
      <c r="E12" s="10">
        <v>16500000</v>
      </c>
      <c r="F12" s="10">
        <v>16500000</v>
      </c>
      <c r="G12" s="10">
        <v>18500000</v>
      </c>
    </row>
    <row r="13" spans="1:7" x14ac:dyDescent="0.25">
      <c r="A13" s="11" t="s">
        <v>14</v>
      </c>
      <c r="B13" s="12">
        <v>231</v>
      </c>
      <c r="C13" s="12"/>
      <c r="D13" s="12">
        <v>1334</v>
      </c>
      <c r="E13" s="10">
        <v>10000</v>
      </c>
      <c r="F13" s="10">
        <v>10000</v>
      </c>
      <c r="G13" s="10">
        <v>10000</v>
      </c>
    </row>
    <row r="14" spans="1:7" hidden="1" x14ac:dyDescent="0.25">
      <c r="A14" s="11" t="s">
        <v>15</v>
      </c>
      <c r="B14" s="12">
        <v>231</v>
      </c>
      <c r="C14" s="12"/>
      <c r="D14" s="12">
        <v>1335</v>
      </c>
      <c r="E14" s="10">
        <v>0</v>
      </c>
      <c r="F14" s="13"/>
      <c r="G14" s="10">
        <v>0</v>
      </c>
    </row>
    <row r="15" spans="1:7" x14ac:dyDescent="0.25">
      <c r="A15" s="8" t="s">
        <v>16</v>
      </c>
      <c r="B15" s="9">
        <v>231</v>
      </c>
      <c r="C15" s="9"/>
      <c r="D15" s="9">
        <v>1341</v>
      </c>
      <c r="E15" s="10">
        <v>30000</v>
      </c>
      <c r="F15" s="10">
        <v>30000</v>
      </c>
      <c r="G15" s="10">
        <v>30000</v>
      </c>
    </row>
    <row r="16" spans="1:7" x14ac:dyDescent="0.25">
      <c r="A16" s="8" t="s">
        <v>17</v>
      </c>
      <c r="B16" s="9">
        <v>231</v>
      </c>
      <c r="C16" s="9"/>
      <c r="D16" s="9">
        <v>1345</v>
      </c>
      <c r="E16" s="10">
        <v>1376700</v>
      </c>
      <c r="F16" s="10">
        <v>1376700</v>
      </c>
      <c r="G16" s="10">
        <v>1379820</v>
      </c>
    </row>
    <row r="17" spans="1:7" x14ac:dyDescent="0.25">
      <c r="A17" s="8" t="s">
        <v>18</v>
      </c>
      <c r="B17" s="9">
        <v>231</v>
      </c>
      <c r="C17" s="9"/>
      <c r="D17" s="9">
        <v>1361</v>
      </c>
      <c r="E17" s="10">
        <v>10000</v>
      </c>
      <c r="F17" s="10">
        <v>11000</v>
      </c>
      <c r="G17" s="10">
        <v>10000</v>
      </c>
    </row>
    <row r="18" spans="1:7" hidden="1" x14ac:dyDescent="0.25">
      <c r="A18" s="8" t="s">
        <v>19</v>
      </c>
      <c r="B18" s="9">
        <v>231</v>
      </c>
      <c r="C18" s="9"/>
      <c r="D18" s="9">
        <v>1381</v>
      </c>
      <c r="E18" s="10">
        <v>0</v>
      </c>
      <c r="F18" s="10"/>
      <c r="G18" s="10"/>
    </row>
    <row r="19" spans="1:7" x14ac:dyDescent="0.25">
      <c r="A19" s="8" t="s">
        <v>20</v>
      </c>
      <c r="B19" s="9">
        <v>231</v>
      </c>
      <c r="C19" s="9"/>
      <c r="D19" s="9">
        <v>1386</v>
      </c>
      <c r="E19" s="10">
        <v>155000</v>
      </c>
      <c r="F19" s="13">
        <v>263400</v>
      </c>
      <c r="G19" s="10">
        <v>250000</v>
      </c>
    </row>
    <row r="20" spans="1:7" x14ac:dyDescent="0.25">
      <c r="A20" s="8" t="s">
        <v>21</v>
      </c>
      <c r="B20" s="9">
        <v>231</v>
      </c>
      <c r="C20" s="9"/>
      <c r="D20" s="9">
        <v>1387</v>
      </c>
      <c r="E20" s="10">
        <v>75000</v>
      </c>
      <c r="F20" s="13">
        <v>105000</v>
      </c>
      <c r="G20" s="10">
        <v>100000</v>
      </c>
    </row>
    <row r="21" spans="1:7" x14ac:dyDescent="0.25">
      <c r="A21" s="14" t="s">
        <v>22</v>
      </c>
      <c r="B21" s="9">
        <v>231</v>
      </c>
      <c r="C21" s="9"/>
      <c r="D21" s="9">
        <v>1511</v>
      </c>
      <c r="E21" s="10">
        <v>1300000</v>
      </c>
      <c r="F21" s="13">
        <v>1300000</v>
      </c>
      <c r="G21" s="10">
        <v>1200000</v>
      </c>
    </row>
    <row r="22" spans="1:7" x14ac:dyDescent="0.25">
      <c r="A22" s="8" t="s">
        <v>23</v>
      </c>
      <c r="B22" s="9">
        <v>231</v>
      </c>
      <c r="C22" s="9"/>
      <c r="D22" s="9">
        <v>4111</v>
      </c>
      <c r="E22" s="10">
        <v>5440</v>
      </c>
      <c r="F22" s="13">
        <v>37940</v>
      </c>
      <c r="G22" s="10">
        <v>42000</v>
      </c>
    </row>
    <row r="23" spans="1:7" x14ac:dyDescent="0.25">
      <c r="A23" s="14" t="s">
        <v>23</v>
      </c>
      <c r="B23" s="9">
        <v>231</v>
      </c>
      <c r="C23" s="9"/>
      <c r="D23" s="9">
        <v>4112</v>
      </c>
      <c r="E23" s="10">
        <v>410800</v>
      </c>
      <c r="F23" s="13">
        <v>410800</v>
      </c>
      <c r="G23" s="10">
        <v>412700</v>
      </c>
    </row>
    <row r="24" spans="1:7" x14ac:dyDescent="0.25">
      <c r="A24" s="8" t="s">
        <v>24</v>
      </c>
      <c r="B24" s="9">
        <v>231</v>
      </c>
      <c r="C24" s="9"/>
      <c r="D24" s="9">
        <v>4116</v>
      </c>
      <c r="E24" s="10">
        <v>14600</v>
      </c>
      <c r="F24" s="13">
        <v>2404710.6</v>
      </c>
      <c r="G24" s="10">
        <v>153600</v>
      </c>
    </row>
    <row r="25" spans="1:7" hidden="1" x14ac:dyDescent="0.25">
      <c r="A25" s="8" t="s">
        <v>25</v>
      </c>
      <c r="B25" s="9">
        <v>231</v>
      </c>
      <c r="C25" s="9"/>
      <c r="D25" s="9">
        <v>4122</v>
      </c>
      <c r="E25" s="10"/>
      <c r="F25" s="13"/>
      <c r="G25" s="10"/>
    </row>
    <row r="26" spans="1:7" x14ac:dyDescent="0.25">
      <c r="A26" s="8" t="s">
        <v>26</v>
      </c>
      <c r="B26" s="9">
        <v>231</v>
      </c>
      <c r="C26" s="9"/>
      <c r="D26" s="9">
        <v>4211</v>
      </c>
      <c r="E26" s="10">
        <v>450000</v>
      </c>
      <c r="F26" s="13">
        <v>0</v>
      </c>
      <c r="G26" s="10">
        <v>0</v>
      </c>
    </row>
    <row r="27" spans="1:7" x14ac:dyDescent="0.25">
      <c r="A27" s="8" t="s">
        <v>27</v>
      </c>
      <c r="B27" s="9">
        <v>231</v>
      </c>
      <c r="C27" s="9"/>
      <c r="D27" s="9">
        <v>4213</v>
      </c>
      <c r="E27" s="15">
        <v>0</v>
      </c>
      <c r="F27" s="13">
        <v>0</v>
      </c>
      <c r="G27" s="15">
        <v>2692351</v>
      </c>
    </row>
    <row r="28" spans="1:7" x14ac:dyDescent="0.25">
      <c r="A28" s="8" t="s">
        <v>28</v>
      </c>
      <c r="B28" s="9">
        <v>231</v>
      </c>
      <c r="C28" s="9"/>
      <c r="D28" s="9">
        <v>4222</v>
      </c>
      <c r="E28" s="10">
        <v>429000</v>
      </c>
      <c r="F28" s="13">
        <v>530000</v>
      </c>
      <c r="G28" s="10">
        <v>0</v>
      </c>
    </row>
    <row r="29" spans="1:7" hidden="1" x14ac:dyDescent="0.25">
      <c r="A29" s="8" t="s">
        <v>29</v>
      </c>
      <c r="B29" s="9">
        <v>231</v>
      </c>
      <c r="C29" s="9"/>
      <c r="D29" s="9"/>
      <c r="E29" s="17">
        <f>SUM(E7:E28)</f>
        <v>36748540</v>
      </c>
      <c r="F29" s="73">
        <f>SUM(F7:F28)</f>
        <v>39132550.600000001</v>
      </c>
      <c r="G29" s="17">
        <f>SUM(G7:G28)</f>
        <v>43742471</v>
      </c>
    </row>
    <row r="30" spans="1:7" hidden="1" x14ac:dyDescent="0.25">
      <c r="A30" s="8" t="s">
        <v>31</v>
      </c>
      <c r="B30" s="9">
        <v>231</v>
      </c>
      <c r="C30" s="9">
        <v>1032</v>
      </c>
      <c r="D30" s="9">
        <v>2111</v>
      </c>
      <c r="E30" s="10">
        <v>150000</v>
      </c>
      <c r="F30" s="13">
        <v>150000</v>
      </c>
      <c r="G30" s="10">
        <v>150000</v>
      </c>
    </row>
    <row r="31" spans="1:7" x14ac:dyDescent="0.25">
      <c r="A31" s="8" t="s">
        <v>32</v>
      </c>
      <c r="B31" s="9">
        <v>231</v>
      </c>
      <c r="C31" s="9">
        <v>1032</v>
      </c>
      <c r="D31" s="9"/>
      <c r="E31" s="17">
        <f>SUM(E30)</f>
        <v>150000</v>
      </c>
      <c r="F31" s="73">
        <f>SUM(F30)</f>
        <v>150000</v>
      </c>
      <c r="G31" s="17">
        <f>SUM(G30)</f>
        <v>150000</v>
      </c>
    </row>
    <row r="32" spans="1:7" hidden="1" x14ac:dyDescent="0.25">
      <c r="A32" s="8" t="s">
        <v>33</v>
      </c>
      <c r="B32" s="9">
        <v>231</v>
      </c>
      <c r="C32" s="9">
        <v>2212</v>
      </c>
      <c r="D32" s="9">
        <v>2322</v>
      </c>
      <c r="E32" s="17">
        <v>0</v>
      </c>
      <c r="F32" s="73">
        <v>1109790</v>
      </c>
      <c r="G32" s="17">
        <v>1000000</v>
      </c>
    </row>
    <row r="33" spans="1:7" x14ac:dyDescent="0.25">
      <c r="A33" s="8" t="s">
        <v>257</v>
      </c>
      <c r="B33" s="9">
        <v>231</v>
      </c>
      <c r="C33" s="9">
        <v>2212</v>
      </c>
      <c r="D33" s="9"/>
      <c r="E33" s="17">
        <f>SUM(E32)</f>
        <v>0</v>
      </c>
      <c r="F33" s="73">
        <f>SUM(F32)</f>
        <v>1109790</v>
      </c>
      <c r="G33" s="17">
        <f>SUM(G32)</f>
        <v>1000000</v>
      </c>
    </row>
    <row r="34" spans="1:7" hidden="1" x14ac:dyDescent="0.25">
      <c r="A34" s="8" t="s">
        <v>34</v>
      </c>
      <c r="B34" s="9">
        <v>231</v>
      </c>
      <c r="C34" s="9">
        <v>2411</v>
      </c>
      <c r="D34" s="9">
        <v>2131</v>
      </c>
      <c r="E34" s="17">
        <v>0</v>
      </c>
      <c r="F34" s="73">
        <v>2800</v>
      </c>
      <c r="G34" s="17">
        <v>10890</v>
      </c>
    </row>
    <row r="35" spans="1:7" hidden="1" x14ac:dyDescent="0.25">
      <c r="A35" s="8" t="s">
        <v>35</v>
      </c>
      <c r="B35" s="9">
        <v>231</v>
      </c>
      <c r="C35" s="9">
        <v>2411</v>
      </c>
      <c r="D35" s="9">
        <v>2132</v>
      </c>
      <c r="E35" s="17">
        <v>0</v>
      </c>
      <c r="F35" s="73">
        <v>1815</v>
      </c>
      <c r="G35" s="17">
        <v>7260</v>
      </c>
    </row>
    <row r="36" spans="1:7" x14ac:dyDescent="0.25">
      <c r="A36" s="8" t="s">
        <v>258</v>
      </c>
      <c r="B36" s="9">
        <v>231</v>
      </c>
      <c r="C36" s="9">
        <v>2411</v>
      </c>
      <c r="D36" s="9"/>
      <c r="E36" s="17">
        <f>SUM(E34:E35)</f>
        <v>0</v>
      </c>
      <c r="F36" s="73">
        <f>SUM(F34:F35)</f>
        <v>4615</v>
      </c>
      <c r="G36" s="17">
        <f>SUM(G34:G35)</f>
        <v>18150</v>
      </c>
    </row>
    <row r="37" spans="1:7" hidden="1" x14ac:dyDescent="0.25">
      <c r="A37" s="8" t="s">
        <v>31</v>
      </c>
      <c r="B37" s="9">
        <v>231</v>
      </c>
      <c r="C37" s="9">
        <v>3314</v>
      </c>
      <c r="D37" s="9">
        <v>2111</v>
      </c>
      <c r="E37" s="10">
        <v>2000</v>
      </c>
      <c r="F37" s="13">
        <v>2000</v>
      </c>
      <c r="G37" s="10">
        <v>2000</v>
      </c>
    </row>
    <row r="38" spans="1:7" x14ac:dyDescent="0.25">
      <c r="A38" s="8" t="s">
        <v>259</v>
      </c>
      <c r="B38" s="9">
        <v>231</v>
      </c>
      <c r="C38" s="9">
        <v>3314</v>
      </c>
      <c r="D38" s="9"/>
      <c r="E38" s="17">
        <f>E37</f>
        <v>2000</v>
      </c>
      <c r="F38" s="73">
        <f>SUM(F37)</f>
        <v>2000</v>
      </c>
      <c r="G38" s="17">
        <f>SUM(G37)</f>
        <v>2000</v>
      </c>
    </row>
    <row r="39" spans="1:7" hidden="1" x14ac:dyDescent="0.25">
      <c r="A39" s="8" t="s">
        <v>31</v>
      </c>
      <c r="B39" s="9">
        <v>231</v>
      </c>
      <c r="C39" s="9">
        <v>3349</v>
      </c>
      <c r="D39" s="9">
        <v>2111</v>
      </c>
      <c r="E39" s="10">
        <v>20000</v>
      </c>
      <c r="F39" s="13">
        <v>20000</v>
      </c>
      <c r="G39" s="10">
        <v>20000</v>
      </c>
    </row>
    <row r="40" spans="1:7" x14ac:dyDescent="0.25">
      <c r="A40" s="8" t="s">
        <v>36</v>
      </c>
      <c r="B40" s="9">
        <v>231</v>
      </c>
      <c r="C40" s="9">
        <v>3349</v>
      </c>
      <c r="D40" s="9"/>
      <c r="E40" s="17">
        <f>E39</f>
        <v>20000</v>
      </c>
      <c r="F40" s="73">
        <f>SUM(F39)</f>
        <v>20000</v>
      </c>
      <c r="G40" s="17">
        <f>SUM(G39)</f>
        <v>20000</v>
      </c>
    </row>
    <row r="41" spans="1:7" hidden="1" x14ac:dyDescent="0.25">
      <c r="A41" s="8" t="s">
        <v>37</v>
      </c>
      <c r="B41" s="9">
        <v>231</v>
      </c>
      <c r="C41" s="9">
        <v>3399</v>
      </c>
      <c r="D41" s="9">
        <v>2111</v>
      </c>
      <c r="E41" s="10">
        <v>70000</v>
      </c>
      <c r="F41" s="10">
        <v>70000</v>
      </c>
      <c r="G41" s="10">
        <v>70000</v>
      </c>
    </row>
    <row r="42" spans="1:7" hidden="1" x14ac:dyDescent="0.25">
      <c r="A42" s="8" t="s">
        <v>38</v>
      </c>
      <c r="B42" s="9">
        <v>231</v>
      </c>
      <c r="C42" s="9">
        <v>3399</v>
      </c>
      <c r="D42" s="9">
        <v>2112</v>
      </c>
      <c r="E42" s="10">
        <v>60000</v>
      </c>
      <c r="F42" s="10">
        <v>60000</v>
      </c>
      <c r="G42" s="10">
        <v>30000</v>
      </c>
    </row>
    <row r="43" spans="1:7" hidden="1" x14ac:dyDescent="0.25">
      <c r="A43" s="8" t="s">
        <v>39</v>
      </c>
      <c r="B43" s="9">
        <v>231</v>
      </c>
      <c r="C43" s="9">
        <v>3399</v>
      </c>
      <c r="D43" s="9">
        <v>2132</v>
      </c>
      <c r="E43" s="10">
        <v>30000</v>
      </c>
      <c r="F43" s="10">
        <v>30000</v>
      </c>
      <c r="G43" s="10">
        <v>30000</v>
      </c>
    </row>
    <row r="44" spans="1:7" hidden="1" x14ac:dyDescent="0.25">
      <c r="A44" s="8" t="s">
        <v>40</v>
      </c>
      <c r="B44" s="9">
        <v>231</v>
      </c>
      <c r="C44" s="9">
        <v>3399</v>
      </c>
      <c r="D44" s="9">
        <v>2321</v>
      </c>
      <c r="E44" s="10">
        <v>0</v>
      </c>
      <c r="F44" s="10"/>
      <c r="G44" s="10"/>
    </row>
    <row r="45" spans="1:7" x14ac:dyDescent="0.25">
      <c r="A45" s="8" t="s">
        <v>260</v>
      </c>
      <c r="B45" s="9">
        <v>231</v>
      </c>
      <c r="C45" s="9">
        <v>3399</v>
      </c>
      <c r="D45" s="9"/>
      <c r="E45" s="17">
        <f>SUM(E41:E44)</f>
        <v>160000</v>
      </c>
      <c r="F45" s="73">
        <f>SUM(F41:F44)</f>
        <v>160000</v>
      </c>
      <c r="G45" s="17">
        <f>SUM(G41:G43)</f>
        <v>130000</v>
      </c>
    </row>
    <row r="46" spans="1:7" hidden="1" x14ac:dyDescent="0.25">
      <c r="A46" s="8" t="s">
        <v>41</v>
      </c>
      <c r="B46" s="9">
        <v>231</v>
      </c>
      <c r="C46" s="9">
        <v>3412</v>
      </c>
      <c r="D46" s="9">
        <v>2324</v>
      </c>
      <c r="E46" s="17">
        <v>21000</v>
      </c>
      <c r="F46" s="73">
        <v>21000</v>
      </c>
      <c r="G46" s="17">
        <v>23000</v>
      </c>
    </row>
    <row r="47" spans="1:7" x14ac:dyDescent="0.25">
      <c r="A47" s="8" t="s">
        <v>261</v>
      </c>
      <c r="B47" s="9">
        <v>231</v>
      </c>
      <c r="C47" s="9">
        <v>3412</v>
      </c>
      <c r="D47" s="9"/>
      <c r="E47" s="17">
        <f>SUM(E46)</f>
        <v>21000</v>
      </c>
      <c r="F47" s="73">
        <f>SUM(F46)</f>
        <v>21000</v>
      </c>
      <c r="G47" s="17">
        <f>SUM(G46)</f>
        <v>23000</v>
      </c>
    </row>
    <row r="48" spans="1:7" hidden="1" x14ac:dyDescent="0.25">
      <c r="A48" s="8" t="s">
        <v>37</v>
      </c>
      <c r="B48" s="9">
        <v>231</v>
      </c>
      <c r="C48" s="9">
        <v>3612</v>
      </c>
      <c r="D48" s="9">
        <v>2111</v>
      </c>
      <c r="E48" s="17">
        <v>159000</v>
      </c>
      <c r="F48" s="17">
        <v>159000</v>
      </c>
      <c r="G48" s="17">
        <v>159000</v>
      </c>
    </row>
    <row r="49" spans="1:8" hidden="1" x14ac:dyDescent="0.25">
      <c r="A49" s="8" t="s">
        <v>39</v>
      </c>
      <c r="B49" s="9">
        <v>231</v>
      </c>
      <c r="C49" s="9">
        <v>3612</v>
      </c>
      <c r="D49" s="9">
        <v>2132</v>
      </c>
      <c r="E49" s="17">
        <v>245240</v>
      </c>
      <c r="F49" s="17">
        <v>245240</v>
      </c>
      <c r="G49" s="17">
        <v>245240</v>
      </c>
    </row>
    <row r="50" spans="1:8" hidden="1" x14ac:dyDescent="0.25">
      <c r="A50" s="8" t="s">
        <v>41</v>
      </c>
      <c r="B50" s="9">
        <v>231</v>
      </c>
      <c r="C50" s="9">
        <v>3612</v>
      </c>
      <c r="D50" s="9">
        <v>2324</v>
      </c>
      <c r="E50" s="17">
        <v>2000</v>
      </c>
      <c r="F50" s="17">
        <v>2000</v>
      </c>
      <c r="G50" s="17">
        <v>4000</v>
      </c>
    </row>
    <row r="51" spans="1:8" x14ac:dyDescent="0.25">
      <c r="A51" s="8" t="s">
        <v>262</v>
      </c>
      <c r="B51" s="9">
        <v>231</v>
      </c>
      <c r="C51" s="9">
        <v>3612</v>
      </c>
      <c r="D51" s="9"/>
      <c r="E51" s="17">
        <f>SUM(E48:E50)</f>
        <v>406240</v>
      </c>
      <c r="F51" s="73">
        <f>SUM(F48:F50)</f>
        <v>406240</v>
      </c>
      <c r="G51" s="17">
        <f>SUM(G48:G50)</f>
        <v>408240</v>
      </c>
      <c r="H51" s="18"/>
    </row>
    <row r="52" spans="1:8" hidden="1" x14ac:dyDescent="0.25">
      <c r="A52" s="8" t="s">
        <v>42</v>
      </c>
      <c r="B52" s="9">
        <v>231</v>
      </c>
      <c r="C52" s="9">
        <v>3613</v>
      </c>
      <c r="D52" s="9">
        <v>2111</v>
      </c>
      <c r="E52" s="17">
        <v>15000</v>
      </c>
      <c r="F52" s="73">
        <v>15000</v>
      </c>
      <c r="G52" s="17">
        <v>15000</v>
      </c>
    </row>
    <row r="53" spans="1:8" hidden="1" x14ac:dyDescent="0.25">
      <c r="A53" s="8" t="s">
        <v>39</v>
      </c>
      <c r="B53" s="9">
        <v>231</v>
      </c>
      <c r="C53" s="9">
        <v>3613</v>
      </c>
      <c r="D53" s="9">
        <v>2132</v>
      </c>
      <c r="E53" s="17">
        <v>5000</v>
      </c>
      <c r="F53" s="73">
        <v>100100</v>
      </c>
      <c r="G53" s="17">
        <v>123800</v>
      </c>
    </row>
    <row r="54" spans="1:8" hidden="1" x14ac:dyDescent="0.25">
      <c r="A54" s="8" t="s">
        <v>41</v>
      </c>
      <c r="B54" s="9">
        <v>231</v>
      </c>
      <c r="C54" s="9">
        <v>3613</v>
      </c>
      <c r="D54" s="9">
        <v>2324</v>
      </c>
      <c r="E54" s="17">
        <v>0</v>
      </c>
      <c r="F54" s="73">
        <v>9000</v>
      </c>
      <c r="G54" s="17">
        <v>9000</v>
      </c>
    </row>
    <row r="55" spans="1:8" x14ac:dyDescent="0.25">
      <c r="A55" s="8" t="s">
        <v>263</v>
      </c>
      <c r="B55" s="9">
        <v>231</v>
      </c>
      <c r="C55" s="9">
        <v>3613</v>
      </c>
      <c r="D55" s="9"/>
      <c r="E55" s="17">
        <f>SUM(E52:E54)</f>
        <v>20000</v>
      </c>
      <c r="F55" s="73">
        <f>SUM(F52:F54)</f>
        <v>124100</v>
      </c>
      <c r="G55" s="17">
        <f>SUM(G52:G54)</f>
        <v>147800</v>
      </c>
    </row>
    <row r="56" spans="1:8" hidden="1" x14ac:dyDescent="0.25">
      <c r="A56" s="8" t="s">
        <v>43</v>
      </c>
      <c r="B56" s="9">
        <v>231</v>
      </c>
      <c r="C56" s="9">
        <v>3639</v>
      </c>
      <c r="D56" s="9">
        <v>2119</v>
      </c>
      <c r="E56" s="10">
        <v>15000</v>
      </c>
      <c r="F56" s="10">
        <v>45000</v>
      </c>
      <c r="G56" s="10">
        <v>30000</v>
      </c>
    </row>
    <row r="57" spans="1:8" hidden="1" x14ac:dyDescent="0.25">
      <c r="A57" s="8" t="s">
        <v>34</v>
      </c>
      <c r="B57" s="9">
        <v>231</v>
      </c>
      <c r="C57" s="9">
        <v>3639</v>
      </c>
      <c r="D57" s="9">
        <v>2131</v>
      </c>
      <c r="E57" s="10">
        <v>125000</v>
      </c>
      <c r="F57" s="10">
        <v>132000</v>
      </c>
      <c r="G57" s="10">
        <v>120000</v>
      </c>
    </row>
    <row r="58" spans="1:8" hidden="1" x14ac:dyDescent="0.25">
      <c r="A58" s="8" t="s">
        <v>44</v>
      </c>
      <c r="B58" s="9">
        <v>231</v>
      </c>
      <c r="C58" s="9">
        <v>3639</v>
      </c>
      <c r="D58" s="9">
        <v>2132</v>
      </c>
      <c r="E58" s="10">
        <v>11000</v>
      </c>
      <c r="F58" s="10">
        <v>11000</v>
      </c>
      <c r="G58" s="10">
        <v>11000</v>
      </c>
    </row>
    <row r="59" spans="1:8" hidden="1" x14ac:dyDescent="0.25">
      <c r="A59" s="8" t="s">
        <v>45</v>
      </c>
      <c r="B59" s="9">
        <v>231</v>
      </c>
      <c r="C59" s="9">
        <v>3639</v>
      </c>
      <c r="D59" s="9">
        <v>2133</v>
      </c>
      <c r="E59" s="10">
        <v>111000</v>
      </c>
      <c r="F59" s="10">
        <v>111000</v>
      </c>
      <c r="G59" s="10">
        <v>111000</v>
      </c>
    </row>
    <row r="60" spans="1:8" hidden="1" x14ac:dyDescent="0.25">
      <c r="A60" s="8" t="s">
        <v>41</v>
      </c>
      <c r="B60" s="9">
        <v>231</v>
      </c>
      <c r="C60" s="9">
        <v>3639</v>
      </c>
      <c r="D60" s="9">
        <v>2324</v>
      </c>
      <c r="E60" s="10">
        <v>0</v>
      </c>
      <c r="F60" s="10">
        <v>7000</v>
      </c>
      <c r="G60" s="10">
        <v>0</v>
      </c>
    </row>
    <row r="61" spans="1:8" hidden="1" x14ac:dyDescent="0.25">
      <c r="A61" s="8" t="s">
        <v>46</v>
      </c>
      <c r="B61" s="9">
        <v>231</v>
      </c>
      <c r="C61" s="9">
        <v>3639</v>
      </c>
      <c r="D61" s="9">
        <v>3111</v>
      </c>
      <c r="E61" s="10">
        <v>50000</v>
      </c>
      <c r="F61" s="10">
        <v>50000</v>
      </c>
      <c r="G61" s="10">
        <v>20000</v>
      </c>
    </row>
    <row r="62" spans="1:8" x14ac:dyDescent="0.25">
      <c r="A62" s="8" t="s">
        <v>264</v>
      </c>
      <c r="B62" s="9">
        <v>231</v>
      </c>
      <c r="C62" s="9">
        <v>3639</v>
      </c>
      <c r="D62" s="9"/>
      <c r="E62" s="17">
        <f>SUM(E56:E61)</f>
        <v>312000</v>
      </c>
      <c r="F62" s="73">
        <f>SUM(F56:F61)</f>
        <v>356000</v>
      </c>
      <c r="G62" s="17">
        <f>SUM(G56:G61)</f>
        <v>292000</v>
      </c>
    </row>
    <row r="63" spans="1:8" hidden="1" x14ac:dyDescent="0.25">
      <c r="A63" s="8" t="s">
        <v>47</v>
      </c>
      <c r="B63" s="9">
        <v>231</v>
      </c>
      <c r="C63" s="9">
        <v>3723</v>
      </c>
      <c r="D63" s="9">
        <v>2111</v>
      </c>
      <c r="E63" s="17">
        <v>0</v>
      </c>
      <c r="F63" s="17">
        <v>4400</v>
      </c>
      <c r="G63" s="17">
        <v>0</v>
      </c>
    </row>
    <row r="64" spans="1:8" x14ac:dyDescent="0.25">
      <c r="A64" s="8" t="s">
        <v>265</v>
      </c>
      <c r="B64" s="9">
        <v>231</v>
      </c>
      <c r="C64" s="9">
        <v>3723</v>
      </c>
      <c r="D64" s="9"/>
      <c r="E64" s="17">
        <v>0</v>
      </c>
      <c r="F64" s="17">
        <v>4400</v>
      </c>
      <c r="G64" s="17">
        <v>0</v>
      </c>
    </row>
    <row r="65" spans="1:7" hidden="1" x14ac:dyDescent="0.25">
      <c r="A65" s="8" t="s">
        <v>37</v>
      </c>
      <c r="B65" s="9">
        <v>231</v>
      </c>
      <c r="C65" s="9">
        <v>3725</v>
      </c>
      <c r="D65" s="9">
        <v>2111</v>
      </c>
      <c r="E65" s="10">
        <v>375000</v>
      </c>
      <c r="F65" s="19">
        <v>475000</v>
      </c>
      <c r="G65" s="10">
        <v>450000</v>
      </c>
    </row>
    <row r="66" spans="1:7" x14ac:dyDescent="0.25">
      <c r="A66" s="8" t="s">
        <v>266</v>
      </c>
      <c r="B66" s="9">
        <v>231</v>
      </c>
      <c r="C66" s="9">
        <v>3725</v>
      </c>
      <c r="D66" s="9"/>
      <c r="E66" s="17">
        <f>E65</f>
        <v>375000</v>
      </c>
      <c r="F66" s="20">
        <f>SUM(F65)</f>
        <v>475000</v>
      </c>
      <c r="G66" s="17">
        <f>SUM(G65)</f>
        <v>450000</v>
      </c>
    </row>
    <row r="67" spans="1:7" hidden="1" x14ac:dyDescent="0.25">
      <c r="A67" s="8" t="s">
        <v>37</v>
      </c>
      <c r="B67" s="9">
        <v>231</v>
      </c>
      <c r="C67" s="9">
        <v>3745</v>
      </c>
      <c r="D67" s="9">
        <v>2111</v>
      </c>
      <c r="E67" s="10">
        <v>15000</v>
      </c>
      <c r="F67" s="19">
        <v>27000</v>
      </c>
      <c r="G67" s="10">
        <v>20000</v>
      </c>
    </row>
    <row r="68" spans="1:7" hidden="1" x14ac:dyDescent="0.25">
      <c r="A68" s="8" t="s">
        <v>48</v>
      </c>
      <c r="B68" s="9">
        <v>231</v>
      </c>
      <c r="C68" s="9">
        <v>3745</v>
      </c>
      <c r="D68" s="9">
        <v>2310</v>
      </c>
      <c r="E68" s="10">
        <v>0</v>
      </c>
      <c r="F68" s="19"/>
      <c r="G68" s="10"/>
    </row>
    <row r="69" spans="1:7" hidden="1" x14ac:dyDescent="0.25">
      <c r="A69" s="8" t="s">
        <v>41</v>
      </c>
      <c r="B69" s="9">
        <v>231</v>
      </c>
      <c r="C69" s="9">
        <v>3745</v>
      </c>
      <c r="D69" s="9">
        <v>2324</v>
      </c>
      <c r="E69" s="10">
        <v>0</v>
      </c>
      <c r="F69" s="19"/>
      <c r="G69" s="10"/>
    </row>
    <row r="70" spans="1:7" x14ac:dyDescent="0.25">
      <c r="A70" s="8" t="s">
        <v>267</v>
      </c>
      <c r="B70" s="9">
        <v>231</v>
      </c>
      <c r="C70" s="9">
        <v>3745</v>
      </c>
      <c r="D70" s="9"/>
      <c r="E70" s="17">
        <f>E67</f>
        <v>15000</v>
      </c>
      <c r="F70" s="20">
        <f>SUM(F67)</f>
        <v>27000</v>
      </c>
      <c r="G70" s="17">
        <f>SUM(G67:G69)</f>
        <v>20000</v>
      </c>
    </row>
    <row r="71" spans="1:7" hidden="1" x14ac:dyDescent="0.25">
      <c r="A71" s="8" t="s">
        <v>42</v>
      </c>
      <c r="B71" s="9">
        <v>231</v>
      </c>
      <c r="C71" s="9">
        <v>3900</v>
      </c>
      <c r="D71" s="9">
        <v>2111</v>
      </c>
      <c r="E71" s="17">
        <v>10000</v>
      </c>
      <c r="F71" s="20">
        <v>10000</v>
      </c>
      <c r="G71" s="17">
        <v>17000</v>
      </c>
    </row>
    <row r="72" spans="1:7" x14ac:dyDescent="0.25">
      <c r="A72" s="8" t="s">
        <v>268</v>
      </c>
      <c r="B72" s="9">
        <v>231</v>
      </c>
      <c r="C72" s="9">
        <v>3900</v>
      </c>
      <c r="D72" s="9"/>
      <c r="E72" s="17">
        <f>SUM(E71)</f>
        <v>10000</v>
      </c>
      <c r="F72" s="20">
        <f>SUM(F71)</f>
        <v>10000</v>
      </c>
      <c r="G72" s="17">
        <f>SUM(G71)</f>
        <v>17000</v>
      </c>
    </row>
    <row r="73" spans="1:7" s="21" customFormat="1" ht="15.75" hidden="1" customHeight="1" x14ac:dyDescent="0.25">
      <c r="A73" s="8" t="s">
        <v>49</v>
      </c>
      <c r="B73" s="9">
        <v>231</v>
      </c>
      <c r="C73" s="9">
        <v>5512</v>
      </c>
      <c r="D73" s="9">
        <v>2132</v>
      </c>
      <c r="E73" s="10">
        <v>25000</v>
      </c>
      <c r="F73" s="19">
        <v>25000</v>
      </c>
      <c r="G73" s="10">
        <v>25000</v>
      </c>
    </row>
    <row r="74" spans="1:7" s="21" customFormat="1" hidden="1" x14ac:dyDescent="0.25">
      <c r="A74" s="8" t="s">
        <v>50</v>
      </c>
      <c r="B74" s="9">
        <v>231</v>
      </c>
      <c r="C74" s="9">
        <v>5512</v>
      </c>
      <c r="D74" s="9">
        <v>3113</v>
      </c>
      <c r="E74" s="10">
        <v>0</v>
      </c>
      <c r="F74" s="19">
        <v>113000</v>
      </c>
      <c r="G74" s="10">
        <v>0</v>
      </c>
    </row>
    <row r="75" spans="1:7" s="21" customFormat="1" hidden="1" x14ac:dyDescent="0.25">
      <c r="A75" s="8" t="s">
        <v>41</v>
      </c>
      <c r="B75" s="9">
        <v>231</v>
      </c>
      <c r="C75" s="9">
        <v>5512</v>
      </c>
      <c r="D75" s="9">
        <v>2324</v>
      </c>
      <c r="E75" s="10">
        <v>0</v>
      </c>
      <c r="F75" s="19"/>
      <c r="G75" s="10"/>
    </row>
    <row r="76" spans="1:7" x14ac:dyDescent="0.25">
      <c r="A76" s="8" t="s">
        <v>269</v>
      </c>
      <c r="B76" s="9">
        <v>231</v>
      </c>
      <c r="C76" s="9">
        <v>5512</v>
      </c>
      <c r="D76" s="9"/>
      <c r="E76" s="17">
        <f>SUM(E73:E73)</f>
        <v>25000</v>
      </c>
      <c r="F76" s="20">
        <f>SUM(F73:F75)</f>
        <v>138000</v>
      </c>
      <c r="G76" s="17">
        <f>SUM(G73:G75)</f>
        <v>25000</v>
      </c>
    </row>
    <row r="77" spans="1:7" hidden="1" x14ac:dyDescent="0.25">
      <c r="A77" s="8" t="s">
        <v>37</v>
      </c>
      <c r="B77" s="9">
        <v>231</v>
      </c>
      <c r="C77" s="9">
        <v>6171</v>
      </c>
      <c r="D77" s="9">
        <v>2111</v>
      </c>
      <c r="E77" s="17">
        <v>1000</v>
      </c>
      <c r="F77" s="17">
        <v>1000</v>
      </c>
      <c r="G77" s="17">
        <v>1000</v>
      </c>
    </row>
    <row r="78" spans="1:7" hidden="1" x14ac:dyDescent="0.25">
      <c r="A78" s="8" t="s">
        <v>51</v>
      </c>
      <c r="B78" s="9">
        <v>231</v>
      </c>
      <c r="C78" s="9">
        <v>6171</v>
      </c>
      <c r="D78" s="9">
        <v>2310</v>
      </c>
      <c r="E78" s="17">
        <v>1000</v>
      </c>
      <c r="F78" s="17">
        <v>1000</v>
      </c>
      <c r="G78" s="17">
        <v>1000</v>
      </c>
    </row>
    <row r="79" spans="1:7" hidden="1" x14ac:dyDescent="0.25">
      <c r="A79" s="8" t="s">
        <v>52</v>
      </c>
      <c r="B79" s="9">
        <v>231</v>
      </c>
      <c r="C79" s="9">
        <v>6171</v>
      </c>
      <c r="D79" s="9">
        <v>2324</v>
      </c>
      <c r="E79" s="17"/>
      <c r="F79" s="17"/>
      <c r="G79" s="17"/>
    </row>
    <row r="80" spans="1:7" hidden="1" x14ac:dyDescent="0.25">
      <c r="A80" s="8" t="s">
        <v>53</v>
      </c>
      <c r="B80" s="9">
        <v>231</v>
      </c>
      <c r="C80" s="9">
        <v>6171</v>
      </c>
      <c r="D80" s="9">
        <v>3113</v>
      </c>
      <c r="E80" s="17">
        <v>5000</v>
      </c>
      <c r="F80" s="17">
        <v>5000</v>
      </c>
      <c r="G80" s="17">
        <v>5000</v>
      </c>
    </row>
    <row r="81" spans="1:8" x14ac:dyDescent="0.25">
      <c r="A81" s="8" t="s">
        <v>270</v>
      </c>
      <c r="B81" s="9">
        <v>231</v>
      </c>
      <c r="C81" s="9">
        <v>6171</v>
      </c>
      <c r="D81" s="9"/>
      <c r="E81" s="17">
        <f>SUM(E77:E80)</f>
        <v>7000</v>
      </c>
      <c r="F81" s="20">
        <f>SUM(F77:F80)</f>
        <v>7000</v>
      </c>
      <c r="G81" s="17">
        <f>SUM(G77:G80)</f>
        <v>7000</v>
      </c>
    </row>
    <row r="82" spans="1:8" hidden="1" x14ac:dyDescent="0.25">
      <c r="A82" s="8" t="s">
        <v>54</v>
      </c>
      <c r="B82" s="9">
        <v>231</v>
      </c>
      <c r="C82" s="9">
        <v>6310</v>
      </c>
      <c r="D82" s="9">
        <v>2141</v>
      </c>
      <c r="E82" s="10">
        <v>400000</v>
      </c>
      <c r="F82" s="19">
        <v>450000</v>
      </c>
      <c r="G82" s="10">
        <v>300000</v>
      </c>
    </row>
    <row r="83" spans="1:8" x14ac:dyDescent="0.25">
      <c r="A83" s="8" t="s">
        <v>271</v>
      </c>
      <c r="B83" s="9">
        <v>231</v>
      </c>
      <c r="C83" s="9">
        <v>6310</v>
      </c>
      <c r="D83" s="9"/>
      <c r="E83" s="17">
        <f>E82</f>
        <v>400000</v>
      </c>
      <c r="F83" s="20">
        <f>SUM(F82)</f>
        <v>450000</v>
      </c>
      <c r="G83" s="17">
        <f>SUM(G82)</f>
        <v>300000</v>
      </c>
    </row>
    <row r="84" spans="1:8" hidden="1" x14ac:dyDescent="0.25">
      <c r="A84" s="8" t="s">
        <v>55</v>
      </c>
      <c r="B84" s="9">
        <v>231</v>
      </c>
      <c r="C84" s="9">
        <v>6320</v>
      </c>
      <c r="D84" s="9">
        <v>2324</v>
      </c>
      <c r="E84" s="17"/>
      <c r="F84" s="20"/>
      <c r="G84" s="17">
        <v>0</v>
      </c>
    </row>
    <row r="85" spans="1:8" hidden="1" x14ac:dyDescent="0.25">
      <c r="A85" s="64" t="s">
        <v>56</v>
      </c>
      <c r="B85" s="16" t="s">
        <v>30</v>
      </c>
      <c r="C85" s="16">
        <v>6320</v>
      </c>
      <c r="D85" s="16"/>
      <c r="E85" s="65">
        <f>SUM(E84)</f>
        <v>0</v>
      </c>
      <c r="F85" s="66">
        <f>SUM(F84)</f>
        <v>0</v>
      </c>
      <c r="G85" s="65">
        <f>SUM(G84)</f>
        <v>0</v>
      </c>
    </row>
    <row r="86" spans="1:8" hidden="1" x14ac:dyDescent="0.25">
      <c r="A86" s="8" t="s">
        <v>41</v>
      </c>
      <c r="B86" s="9">
        <v>231</v>
      </c>
      <c r="C86" s="9">
        <v>6399</v>
      </c>
      <c r="D86" s="9">
        <v>2324</v>
      </c>
      <c r="E86" s="17">
        <v>0</v>
      </c>
      <c r="F86" s="20"/>
      <c r="G86" s="17"/>
    </row>
    <row r="87" spans="1:8" hidden="1" x14ac:dyDescent="0.25">
      <c r="A87" s="64" t="s">
        <v>57</v>
      </c>
      <c r="B87" s="16" t="s">
        <v>30</v>
      </c>
      <c r="C87" s="16">
        <v>6399</v>
      </c>
      <c r="D87" s="16"/>
      <c r="E87" s="65">
        <f>SUM(E86)</f>
        <v>0</v>
      </c>
      <c r="F87" s="66"/>
      <c r="G87" s="65"/>
    </row>
    <row r="88" spans="1:8" hidden="1" x14ac:dyDescent="0.25">
      <c r="A88" s="11" t="s">
        <v>58</v>
      </c>
      <c r="B88" s="12">
        <v>231</v>
      </c>
      <c r="C88" s="12">
        <v>6402</v>
      </c>
      <c r="D88" s="12">
        <v>2229</v>
      </c>
      <c r="E88" s="10">
        <v>0</v>
      </c>
      <c r="F88" s="19">
        <v>0</v>
      </c>
      <c r="G88" s="10">
        <v>0</v>
      </c>
    </row>
    <row r="89" spans="1:8" s="21" customFormat="1" hidden="1" x14ac:dyDescent="0.25">
      <c r="A89" s="67" t="s">
        <v>59</v>
      </c>
      <c r="B89" s="68" t="s">
        <v>30</v>
      </c>
      <c r="C89" s="68">
        <v>6402</v>
      </c>
      <c r="D89" s="68"/>
      <c r="E89" s="69">
        <f>SUM(E88:E88)</f>
        <v>0</v>
      </c>
      <c r="F89" s="70">
        <f>SUM(F88)</f>
        <v>0</v>
      </c>
      <c r="G89" s="69">
        <f>SUM(G88)</f>
        <v>0</v>
      </c>
    </row>
    <row r="90" spans="1:8" s="21" customFormat="1" hidden="1" x14ac:dyDescent="0.25">
      <c r="A90" s="11" t="s">
        <v>60</v>
      </c>
      <c r="B90" s="12">
        <v>231</v>
      </c>
      <c r="C90" s="12">
        <v>6409</v>
      </c>
      <c r="D90" s="12">
        <v>2328</v>
      </c>
      <c r="E90" s="10">
        <v>0</v>
      </c>
      <c r="F90" s="19"/>
      <c r="G90" s="10"/>
    </row>
    <row r="91" spans="1:8" s="21" customFormat="1" hidden="1" x14ac:dyDescent="0.25">
      <c r="A91" s="67" t="s">
        <v>59</v>
      </c>
      <c r="B91" s="68" t="s">
        <v>30</v>
      </c>
      <c r="C91" s="68">
        <v>6409</v>
      </c>
      <c r="D91" s="68"/>
      <c r="E91" s="69">
        <f>SUM(E90:E90)</f>
        <v>0</v>
      </c>
      <c r="F91" s="70"/>
      <c r="G91" s="69"/>
    </row>
    <row r="92" spans="1:8" ht="15.75" thickBot="1" x14ac:dyDescent="0.3">
      <c r="A92" s="74" t="s">
        <v>61</v>
      </c>
      <c r="B92" s="71"/>
      <c r="C92" s="71"/>
      <c r="D92" s="71"/>
      <c r="E92" s="72">
        <f>E83+E81+E76+E72+E70+E66+E62+E55+E51+E47+E45+E40+E38+E33+E31+E29</f>
        <v>38671780</v>
      </c>
      <c r="F92" s="72">
        <f>F83+F81+F76+F72+F70+F66+F64+F62+F55+F51+F47+F45+F40+F38+F36+F33+F31+F29</f>
        <v>42597695.600000001</v>
      </c>
      <c r="G92" s="72">
        <f>G29+G31+G33+G36+G38+G40+G45+G47+G51+G55+G62+G64+G66+G70+G72+G76+G81+G83</f>
        <v>46752661</v>
      </c>
      <c r="H92" s="18"/>
    </row>
    <row r="93" spans="1:8" ht="15.75" thickTop="1" x14ac:dyDescent="0.25">
      <c r="A93" s="22"/>
      <c r="B93" s="23"/>
      <c r="C93" s="23"/>
      <c r="D93" s="23"/>
      <c r="E93" s="24"/>
      <c r="F93" s="24"/>
      <c r="G93" s="24"/>
    </row>
    <row r="94" spans="1:8" x14ac:dyDescent="0.25">
      <c r="A94" s="22"/>
      <c r="B94" s="23"/>
      <c r="C94" s="23"/>
      <c r="D94" s="23"/>
      <c r="E94" s="24"/>
      <c r="F94" s="24"/>
      <c r="G94" s="24"/>
    </row>
    <row r="95" spans="1:8" x14ac:dyDescent="0.25">
      <c r="A95" s="22"/>
      <c r="B95" s="23"/>
      <c r="C95" s="23"/>
      <c r="D95" s="23"/>
      <c r="E95" s="24"/>
      <c r="F95" s="24"/>
      <c r="G95" s="24"/>
    </row>
    <row r="96" spans="1:8" x14ac:dyDescent="0.25">
      <c r="A96" s="22"/>
      <c r="B96" s="23"/>
      <c r="C96" s="23"/>
      <c r="D96" s="23"/>
      <c r="E96" s="24"/>
      <c r="F96" s="24"/>
      <c r="G96" s="24"/>
    </row>
    <row r="97" spans="1:8" ht="15.75" thickBot="1" x14ac:dyDescent="0.3">
      <c r="A97" s="22"/>
      <c r="B97" s="23"/>
      <c r="C97" s="23"/>
      <c r="D97" s="23"/>
      <c r="E97" s="24"/>
      <c r="F97" s="24"/>
      <c r="G97" s="24"/>
    </row>
    <row r="98" spans="1:8" ht="46.5" thickTop="1" thickBot="1" x14ac:dyDescent="0.3">
      <c r="A98" s="25" t="s">
        <v>1</v>
      </c>
      <c r="B98" s="25" t="s">
        <v>2</v>
      </c>
      <c r="C98" s="25" t="s">
        <v>3</v>
      </c>
      <c r="D98" s="25" t="s">
        <v>4</v>
      </c>
      <c r="E98" s="26" t="s">
        <v>5</v>
      </c>
      <c r="F98" s="27" t="s">
        <v>6</v>
      </c>
      <c r="G98" s="26" t="s">
        <v>7</v>
      </c>
    </row>
    <row r="99" spans="1:8" ht="16.5" hidden="1" thickTop="1" thickBot="1" x14ac:dyDescent="0.3">
      <c r="A99" s="28" t="s">
        <v>62</v>
      </c>
      <c r="B99" s="29">
        <v>231</v>
      </c>
      <c r="C99" s="29">
        <v>1014</v>
      </c>
      <c r="D99" s="29">
        <v>5137</v>
      </c>
      <c r="E99" s="30">
        <v>0</v>
      </c>
      <c r="F99" s="31">
        <v>7000</v>
      </c>
      <c r="G99" s="30">
        <v>0</v>
      </c>
    </row>
    <row r="100" spans="1:8" ht="15.75" hidden="1" thickTop="1" x14ac:dyDescent="0.25">
      <c r="A100" s="28" t="s">
        <v>63</v>
      </c>
      <c r="B100" s="29">
        <v>231</v>
      </c>
      <c r="C100" s="29">
        <v>1014</v>
      </c>
      <c r="D100" s="29">
        <v>5169</v>
      </c>
      <c r="E100" s="30">
        <v>10000</v>
      </c>
      <c r="F100" s="31">
        <v>10000</v>
      </c>
      <c r="G100" s="30">
        <v>10000</v>
      </c>
      <c r="H100" t="s">
        <v>64</v>
      </c>
    </row>
    <row r="101" spans="1:8" hidden="1" x14ac:dyDescent="0.25">
      <c r="A101" s="28" t="s">
        <v>65</v>
      </c>
      <c r="B101" s="29">
        <v>231</v>
      </c>
      <c r="C101" s="29">
        <v>1014</v>
      </c>
      <c r="D101" s="29">
        <v>5222</v>
      </c>
      <c r="E101" s="30">
        <v>10000</v>
      </c>
      <c r="F101" s="32">
        <v>25000</v>
      </c>
      <c r="G101" s="30">
        <v>15000</v>
      </c>
      <c r="H101" t="s">
        <v>66</v>
      </c>
    </row>
    <row r="102" spans="1:8" ht="15.75" thickTop="1" x14ac:dyDescent="0.25">
      <c r="A102" s="77" t="s">
        <v>309</v>
      </c>
      <c r="B102" s="75">
        <v>231</v>
      </c>
      <c r="C102" s="75">
        <v>1014</v>
      </c>
      <c r="D102" s="75"/>
      <c r="E102" s="78">
        <f>SUM(E99:E101)</f>
        <v>20000</v>
      </c>
      <c r="F102" s="79">
        <f>SUM(F99:F101)</f>
        <v>42000</v>
      </c>
      <c r="G102" s="78">
        <f>SUM(G99:G101)</f>
        <v>25000</v>
      </c>
    </row>
    <row r="103" spans="1:8" hidden="1" x14ac:dyDescent="0.25">
      <c r="A103" s="8" t="s">
        <v>67</v>
      </c>
      <c r="B103" s="75">
        <v>231</v>
      </c>
      <c r="C103" s="75">
        <v>1032</v>
      </c>
      <c r="D103" s="75">
        <v>5139</v>
      </c>
      <c r="E103" s="19">
        <v>50000</v>
      </c>
      <c r="F103" s="19">
        <v>50000</v>
      </c>
      <c r="G103" s="19">
        <v>50000</v>
      </c>
    </row>
    <row r="104" spans="1:8" hidden="1" x14ac:dyDescent="0.25">
      <c r="A104" s="76" t="s">
        <v>63</v>
      </c>
      <c r="B104" s="75">
        <v>231</v>
      </c>
      <c r="C104" s="75">
        <v>1032</v>
      </c>
      <c r="D104" s="75">
        <v>5169</v>
      </c>
      <c r="E104" s="10">
        <v>150000</v>
      </c>
      <c r="F104" s="13">
        <v>150000</v>
      </c>
      <c r="G104" s="10">
        <v>150000</v>
      </c>
      <c r="H104" t="s">
        <v>68</v>
      </c>
    </row>
    <row r="105" spans="1:8" x14ac:dyDescent="0.25">
      <c r="A105" s="77" t="s">
        <v>32</v>
      </c>
      <c r="B105" s="75">
        <v>231</v>
      </c>
      <c r="C105" s="75">
        <v>1032</v>
      </c>
      <c r="D105" s="75"/>
      <c r="E105" s="78">
        <v>200000</v>
      </c>
      <c r="F105" s="79">
        <f>SUM(F103:F104)</f>
        <v>200000</v>
      </c>
      <c r="G105" s="78">
        <f>SUM(G103:G104)</f>
        <v>200000</v>
      </c>
    </row>
    <row r="106" spans="1:8" hidden="1" x14ac:dyDescent="0.25">
      <c r="A106" s="77" t="s">
        <v>63</v>
      </c>
      <c r="B106" s="75">
        <v>231</v>
      </c>
      <c r="C106" s="75">
        <v>1036</v>
      </c>
      <c r="D106" s="75">
        <v>5169</v>
      </c>
      <c r="E106" s="10">
        <v>100000</v>
      </c>
      <c r="F106" s="13">
        <v>100000</v>
      </c>
      <c r="G106" s="10">
        <v>120000</v>
      </c>
      <c r="H106" t="s">
        <v>69</v>
      </c>
    </row>
    <row r="107" spans="1:8" x14ac:dyDescent="0.25">
      <c r="A107" s="77" t="s">
        <v>308</v>
      </c>
      <c r="B107" s="75">
        <v>231</v>
      </c>
      <c r="C107" s="75">
        <v>1036</v>
      </c>
      <c r="D107" s="75"/>
      <c r="E107" s="78">
        <f>SUM(E106)</f>
        <v>100000</v>
      </c>
      <c r="F107" s="79">
        <f>SUM(F106)</f>
        <v>100000</v>
      </c>
      <c r="G107" s="78">
        <f>SUM(G106)</f>
        <v>120000</v>
      </c>
    </row>
    <row r="108" spans="1:8" hidden="1" x14ac:dyDescent="0.25">
      <c r="A108" s="77" t="s">
        <v>70</v>
      </c>
      <c r="B108" s="75">
        <v>231</v>
      </c>
      <c r="C108" s="75">
        <v>1037</v>
      </c>
      <c r="D108" s="75">
        <v>6121</v>
      </c>
      <c r="E108" s="78">
        <v>3100000</v>
      </c>
      <c r="F108" s="79">
        <v>3100000</v>
      </c>
      <c r="G108" s="78">
        <v>2900000</v>
      </c>
      <c r="H108" t="s">
        <v>71</v>
      </c>
    </row>
    <row r="109" spans="1:8" x14ac:dyDescent="0.25">
      <c r="A109" s="77" t="s">
        <v>307</v>
      </c>
      <c r="B109" s="75">
        <v>231</v>
      </c>
      <c r="C109" s="75">
        <v>1037</v>
      </c>
      <c r="D109" s="75"/>
      <c r="E109" s="78">
        <f>SUM(E108)</f>
        <v>3100000</v>
      </c>
      <c r="F109" s="79">
        <f>SUM(F108)</f>
        <v>3100000</v>
      </c>
      <c r="G109" s="78">
        <f>SUM(G108)</f>
        <v>2900000</v>
      </c>
    </row>
    <row r="110" spans="1:8" hidden="1" x14ac:dyDescent="0.25">
      <c r="A110" s="77" t="s">
        <v>67</v>
      </c>
      <c r="B110" s="75">
        <v>231</v>
      </c>
      <c r="C110" s="75">
        <v>2212</v>
      </c>
      <c r="D110" s="75">
        <v>5139</v>
      </c>
      <c r="E110" s="10">
        <v>160000</v>
      </c>
      <c r="F110" s="13">
        <v>170000</v>
      </c>
      <c r="G110" s="10">
        <v>200000</v>
      </c>
      <c r="H110" t="s">
        <v>72</v>
      </c>
    </row>
    <row r="111" spans="1:8" hidden="1" x14ac:dyDescent="0.25">
      <c r="A111" s="77" t="s">
        <v>73</v>
      </c>
      <c r="B111" s="75">
        <v>231</v>
      </c>
      <c r="C111" s="75">
        <v>2212</v>
      </c>
      <c r="D111" s="75">
        <v>5164</v>
      </c>
      <c r="E111" s="10">
        <v>2000</v>
      </c>
      <c r="F111" s="13">
        <v>2000</v>
      </c>
      <c r="G111" s="10">
        <v>2500</v>
      </c>
      <c r="H111" t="s">
        <v>74</v>
      </c>
    </row>
    <row r="112" spans="1:8" hidden="1" x14ac:dyDescent="0.25">
      <c r="A112" s="77" t="s">
        <v>75</v>
      </c>
      <c r="B112" s="75">
        <v>231</v>
      </c>
      <c r="C112" s="75">
        <v>2212</v>
      </c>
      <c r="D112" s="75">
        <v>5169</v>
      </c>
      <c r="E112" s="10">
        <v>400000</v>
      </c>
      <c r="F112" s="13">
        <v>575000</v>
      </c>
      <c r="G112" s="10">
        <v>550000</v>
      </c>
      <c r="H112" t="s">
        <v>76</v>
      </c>
    </row>
    <row r="113" spans="1:8" hidden="1" x14ac:dyDescent="0.25">
      <c r="A113" s="77" t="s">
        <v>77</v>
      </c>
      <c r="B113" s="75">
        <v>231</v>
      </c>
      <c r="C113" s="75">
        <v>2212</v>
      </c>
      <c r="D113" s="75">
        <v>5171</v>
      </c>
      <c r="E113" s="10">
        <v>4000000</v>
      </c>
      <c r="F113" s="13">
        <v>4000000</v>
      </c>
      <c r="G113" s="10">
        <v>4000000</v>
      </c>
      <c r="H113" t="s">
        <v>78</v>
      </c>
    </row>
    <row r="114" spans="1:8" hidden="1" x14ac:dyDescent="0.25">
      <c r="A114" s="77" t="s">
        <v>79</v>
      </c>
      <c r="B114" s="75">
        <v>231</v>
      </c>
      <c r="C114" s="75">
        <v>2212</v>
      </c>
      <c r="D114" s="75">
        <v>5365</v>
      </c>
      <c r="E114" s="10">
        <v>0</v>
      </c>
      <c r="F114" s="13">
        <v>9000</v>
      </c>
      <c r="G114" s="10">
        <v>9000</v>
      </c>
      <c r="H114" t="s">
        <v>80</v>
      </c>
    </row>
    <row r="115" spans="1:8" hidden="1" x14ac:dyDescent="0.25">
      <c r="A115" s="77" t="s">
        <v>70</v>
      </c>
      <c r="B115" s="75">
        <v>231</v>
      </c>
      <c r="C115" s="75">
        <v>2212</v>
      </c>
      <c r="D115" s="75">
        <v>6121</v>
      </c>
      <c r="E115" s="10">
        <v>1000000</v>
      </c>
      <c r="F115" s="13">
        <v>1000000</v>
      </c>
      <c r="G115" s="10">
        <v>1000000</v>
      </c>
      <c r="H115" t="s">
        <v>81</v>
      </c>
    </row>
    <row r="116" spans="1:8" x14ac:dyDescent="0.25">
      <c r="A116" s="77" t="s">
        <v>257</v>
      </c>
      <c r="B116" s="75">
        <v>231</v>
      </c>
      <c r="C116" s="75">
        <v>2212</v>
      </c>
      <c r="D116" s="75"/>
      <c r="E116" s="78">
        <f>SUM(E110:E115)</f>
        <v>5562000</v>
      </c>
      <c r="F116" s="79">
        <f>SUM(F110:F115)</f>
        <v>5756000</v>
      </c>
      <c r="G116" s="78">
        <f>SUM(G110:G115)</f>
        <v>5761500</v>
      </c>
    </row>
    <row r="117" spans="1:8" hidden="1" x14ac:dyDescent="0.25">
      <c r="A117" s="77" t="s">
        <v>67</v>
      </c>
      <c r="B117" s="75">
        <v>231</v>
      </c>
      <c r="C117" s="75">
        <v>2219</v>
      </c>
      <c r="D117" s="75">
        <v>5139</v>
      </c>
      <c r="E117" s="78">
        <v>30000</v>
      </c>
      <c r="F117" s="78">
        <v>30000</v>
      </c>
      <c r="G117" s="78">
        <v>30000</v>
      </c>
    </row>
    <row r="118" spans="1:8" hidden="1" x14ac:dyDescent="0.25">
      <c r="A118" s="77" t="s">
        <v>73</v>
      </c>
      <c r="B118" s="75">
        <v>231</v>
      </c>
      <c r="C118" s="75">
        <v>2219</v>
      </c>
      <c r="D118" s="75">
        <v>5164</v>
      </c>
      <c r="E118" s="78">
        <v>1000</v>
      </c>
      <c r="F118" s="78">
        <v>1000</v>
      </c>
      <c r="G118" s="78">
        <v>15000</v>
      </c>
      <c r="H118" t="s">
        <v>82</v>
      </c>
    </row>
    <row r="119" spans="1:8" hidden="1" x14ac:dyDescent="0.25">
      <c r="A119" s="77" t="s">
        <v>63</v>
      </c>
      <c r="B119" s="75">
        <v>231</v>
      </c>
      <c r="C119" s="75">
        <v>2219</v>
      </c>
      <c r="D119" s="75">
        <v>5169</v>
      </c>
      <c r="E119" s="10">
        <v>5000</v>
      </c>
      <c r="F119" s="10">
        <v>7500</v>
      </c>
      <c r="G119" s="10">
        <v>5000</v>
      </c>
    </row>
    <row r="120" spans="1:8" hidden="1" x14ac:dyDescent="0.25">
      <c r="A120" s="77" t="s">
        <v>77</v>
      </c>
      <c r="B120" s="75">
        <v>231</v>
      </c>
      <c r="C120" s="75">
        <v>2219</v>
      </c>
      <c r="D120" s="75">
        <v>5171</v>
      </c>
      <c r="E120" s="10">
        <v>20000</v>
      </c>
      <c r="F120" s="10">
        <v>20000</v>
      </c>
      <c r="G120" s="10">
        <v>20000</v>
      </c>
      <c r="H120" t="s">
        <v>83</v>
      </c>
    </row>
    <row r="121" spans="1:8" hidden="1" x14ac:dyDescent="0.25">
      <c r="A121" s="77" t="s">
        <v>84</v>
      </c>
      <c r="B121" s="75">
        <v>231</v>
      </c>
      <c r="C121" s="75">
        <v>2219</v>
      </c>
      <c r="D121" s="75">
        <v>5213</v>
      </c>
      <c r="E121" s="10">
        <v>0</v>
      </c>
      <c r="F121" s="10">
        <v>139000</v>
      </c>
      <c r="G121" s="10">
        <v>0</v>
      </c>
      <c r="H121" t="s">
        <v>85</v>
      </c>
    </row>
    <row r="122" spans="1:8" hidden="1" x14ac:dyDescent="0.25">
      <c r="A122" s="77" t="s">
        <v>70</v>
      </c>
      <c r="B122" s="75">
        <v>231</v>
      </c>
      <c r="C122" s="75">
        <v>2219</v>
      </c>
      <c r="D122" s="75">
        <v>6121</v>
      </c>
      <c r="E122" s="10">
        <v>1000000</v>
      </c>
      <c r="F122" s="10">
        <v>1216000</v>
      </c>
      <c r="G122" s="10">
        <v>1000000</v>
      </c>
      <c r="H122" t="s">
        <v>86</v>
      </c>
    </row>
    <row r="123" spans="1:8" x14ac:dyDescent="0.25">
      <c r="A123" s="77" t="s">
        <v>306</v>
      </c>
      <c r="B123" s="75">
        <v>231</v>
      </c>
      <c r="C123" s="75">
        <v>2219</v>
      </c>
      <c r="D123" s="75"/>
      <c r="E123" s="78">
        <f>SUM(E117:E122)</f>
        <v>1056000</v>
      </c>
      <c r="F123" s="79">
        <f>SUM(F117:F122)</f>
        <v>1413500</v>
      </c>
      <c r="G123" s="78">
        <f>SUM(G117:G122)</f>
        <v>1070000</v>
      </c>
    </row>
    <row r="124" spans="1:8" hidden="1" x14ac:dyDescent="0.25">
      <c r="A124" s="77" t="s">
        <v>70</v>
      </c>
      <c r="B124" s="75">
        <v>231</v>
      </c>
      <c r="C124" s="75">
        <v>2221</v>
      </c>
      <c r="D124" s="75">
        <v>6121</v>
      </c>
      <c r="E124" s="78">
        <v>0</v>
      </c>
      <c r="F124" s="78">
        <v>0</v>
      </c>
      <c r="G124" s="78">
        <v>1000000</v>
      </c>
      <c r="H124" t="s">
        <v>87</v>
      </c>
    </row>
    <row r="125" spans="1:8" x14ac:dyDescent="0.25">
      <c r="A125" s="77" t="s">
        <v>305</v>
      </c>
      <c r="B125" s="75">
        <v>231</v>
      </c>
      <c r="C125" s="75">
        <v>2221</v>
      </c>
      <c r="D125" s="75"/>
      <c r="E125" s="78">
        <f>SUM(E124)</f>
        <v>0</v>
      </c>
      <c r="F125" s="78">
        <f>SUM(F124)</f>
        <v>0</v>
      </c>
      <c r="G125" s="78">
        <f>SUM(G124)</f>
        <v>1000000</v>
      </c>
    </row>
    <row r="126" spans="1:8" hidden="1" x14ac:dyDescent="0.25">
      <c r="A126" s="77" t="s">
        <v>67</v>
      </c>
      <c r="B126" s="75">
        <v>231</v>
      </c>
      <c r="C126" s="75">
        <v>2223</v>
      </c>
      <c r="D126" s="75">
        <v>5139</v>
      </c>
      <c r="E126" s="78">
        <v>20000</v>
      </c>
      <c r="F126" s="78">
        <v>20000</v>
      </c>
      <c r="G126" s="78">
        <v>20000</v>
      </c>
    </row>
    <row r="127" spans="1:8" hidden="1" x14ac:dyDescent="0.25">
      <c r="A127" s="77" t="s">
        <v>88</v>
      </c>
      <c r="B127" s="75">
        <v>231</v>
      </c>
      <c r="C127" s="75">
        <v>2223</v>
      </c>
      <c r="D127" s="75">
        <v>5154</v>
      </c>
      <c r="E127" s="78">
        <v>15000</v>
      </c>
      <c r="F127" s="78">
        <v>15000</v>
      </c>
      <c r="G127" s="78">
        <v>15000</v>
      </c>
      <c r="H127" t="s">
        <v>89</v>
      </c>
    </row>
    <row r="128" spans="1:8" hidden="1" x14ac:dyDescent="0.25">
      <c r="A128" s="77" t="s">
        <v>63</v>
      </c>
      <c r="B128" s="75">
        <v>231</v>
      </c>
      <c r="C128" s="75">
        <v>2223</v>
      </c>
      <c r="D128" s="75">
        <v>5169</v>
      </c>
      <c r="E128" s="78">
        <v>0</v>
      </c>
      <c r="F128" s="79"/>
      <c r="G128" s="78"/>
    </row>
    <row r="129" spans="1:8" x14ac:dyDescent="0.25">
      <c r="A129" s="77" t="s">
        <v>304</v>
      </c>
      <c r="B129" s="75">
        <v>231</v>
      </c>
      <c r="C129" s="75">
        <v>2223</v>
      </c>
      <c r="D129" s="75"/>
      <c r="E129" s="78">
        <f>SUM(E126:E128)</f>
        <v>35000</v>
      </c>
      <c r="F129" s="79">
        <f>SUM(F126:F128)</f>
        <v>35000</v>
      </c>
      <c r="G129" s="78">
        <f>SUM(G126:G127)</f>
        <v>35000</v>
      </c>
    </row>
    <row r="130" spans="1:8" hidden="1" x14ac:dyDescent="0.25">
      <c r="A130" s="77" t="s">
        <v>67</v>
      </c>
      <c r="B130" s="75">
        <v>231</v>
      </c>
      <c r="C130" s="75">
        <v>2229</v>
      </c>
      <c r="D130" s="75">
        <v>5139</v>
      </c>
      <c r="E130" s="78">
        <v>6000</v>
      </c>
      <c r="F130" s="79">
        <v>6000</v>
      </c>
      <c r="G130" s="78">
        <v>6000</v>
      </c>
    </row>
    <row r="131" spans="1:8" hidden="1" x14ac:dyDescent="0.25">
      <c r="A131" s="77" t="s">
        <v>63</v>
      </c>
      <c r="B131" s="75">
        <v>231</v>
      </c>
      <c r="C131" s="75">
        <v>2229</v>
      </c>
      <c r="D131" s="75">
        <v>5169</v>
      </c>
      <c r="E131" s="78">
        <v>25000</v>
      </c>
      <c r="F131" s="79">
        <v>105000</v>
      </c>
      <c r="G131" s="78">
        <v>0</v>
      </c>
    </row>
    <row r="132" spans="1:8" hidden="1" x14ac:dyDescent="0.25">
      <c r="A132" s="77" t="s">
        <v>90</v>
      </c>
      <c r="B132" s="75">
        <v>231</v>
      </c>
      <c r="C132" s="75">
        <v>2229</v>
      </c>
      <c r="D132" s="75">
        <v>5171</v>
      </c>
      <c r="E132" s="78">
        <v>0</v>
      </c>
      <c r="F132" s="79">
        <v>27000</v>
      </c>
      <c r="G132" s="78">
        <v>50000</v>
      </c>
      <c r="H132" t="s">
        <v>91</v>
      </c>
    </row>
    <row r="133" spans="1:8" x14ac:dyDescent="0.25">
      <c r="A133" s="77" t="s">
        <v>303</v>
      </c>
      <c r="B133" s="75">
        <v>231</v>
      </c>
      <c r="C133" s="75">
        <v>2229</v>
      </c>
      <c r="D133" s="75"/>
      <c r="E133" s="78">
        <f>SUM(E130:E132)</f>
        <v>31000</v>
      </c>
      <c r="F133" s="79">
        <f>SUM(F130:F132)</f>
        <v>138000</v>
      </c>
      <c r="G133" s="78">
        <f>SUM(G130:G132)</f>
        <v>56000</v>
      </c>
    </row>
    <row r="134" spans="1:8" hidden="1" x14ac:dyDescent="0.25">
      <c r="A134" s="77" t="s">
        <v>92</v>
      </c>
      <c r="B134" s="75">
        <v>231</v>
      </c>
      <c r="C134" s="75">
        <v>2292</v>
      </c>
      <c r="D134" s="75">
        <v>5213</v>
      </c>
      <c r="E134" s="79">
        <v>1200000</v>
      </c>
      <c r="F134" s="79">
        <v>1200000</v>
      </c>
      <c r="G134" s="79">
        <v>1200000</v>
      </c>
      <c r="H134" t="s">
        <v>93</v>
      </c>
    </row>
    <row r="135" spans="1:8" s="21" customFormat="1" hidden="1" x14ac:dyDescent="0.25">
      <c r="A135" s="77" t="s">
        <v>94</v>
      </c>
      <c r="B135" s="75">
        <v>231</v>
      </c>
      <c r="C135" s="75">
        <v>2292</v>
      </c>
      <c r="D135" s="75">
        <v>5323</v>
      </c>
      <c r="E135" s="13">
        <v>178000</v>
      </c>
      <c r="F135" s="13">
        <v>178000</v>
      </c>
      <c r="G135" s="13">
        <v>178000</v>
      </c>
      <c r="H135" s="21" t="s">
        <v>95</v>
      </c>
    </row>
    <row r="136" spans="1:8" x14ac:dyDescent="0.25">
      <c r="A136" s="77" t="s">
        <v>302</v>
      </c>
      <c r="B136" s="75">
        <v>231</v>
      </c>
      <c r="C136" s="75">
        <v>2292</v>
      </c>
      <c r="D136" s="75"/>
      <c r="E136" s="78">
        <f>SUM(E134:E135)</f>
        <v>1378000</v>
      </c>
      <c r="F136" s="79">
        <f>SUM(F134:F135)</f>
        <v>1378000</v>
      </c>
      <c r="G136" s="78">
        <f>SUM(G134:G135)</f>
        <v>1378000</v>
      </c>
    </row>
    <row r="137" spans="1:8" hidden="1" x14ac:dyDescent="0.25">
      <c r="A137" s="77" t="s">
        <v>96</v>
      </c>
      <c r="B137" s="75">
        <v>231</v>
      </c>
      <c r="C137" s="75">
        <v>2321</v>
      </c>
      <c r="D137" s="75">
        <v>5122</v>
      </c>
      <c r="E137" s="78">
        <v>0</v>
      </c>
      <c r="F137" s="79"/>
      <c r="G137" s="78"/>
      <c r="H137" t="s">
        <v>97</v>
      </c>
    </row>
    <row r="138" spans="1:8" hidden="1" x14ac:dyDescent="0.25">
      <c r="A138" s="77" t="s">
        <v>67</v>
      </c>
      <c r="B138" s="75">
        <v>231</v>
      </c>
      <c r="C138" s="75">
        <v>2321</v>
      </c>
      <c r="D138" s="75">
        <v>5139</v>
      </c>
      <c r="E138" s="78">
        <v>10000</v>
      </c>
      <c r="F138" s="79">
        <v>10000</v>
      </c>
      <c r="G138" s="78">
        <v>10000</v>
      </c>
      <c r="H138" t="s">
        <v>98</v>
      </c>
    </row>
    <row r="139" spans="1:8" hidden="1" x14ac:dyDescent="0.25">
      <c r="A139" s="77" t="s">
        <v>63</v>
      </c>
      <c r="B139" s="75">
        <v>231</v>
      </c>
      <c r="C139" s="75">
        <v>2321</v>
      </c>
      <c r="D139" s="75">
        <v>5169</v>
      </c>
      <c r="E139" s="78">
        <v>0</v>
      </c>
      <c r="F139" s="79">
        <v>36100</v>
      </c>
      <c r="G139" s="78">
        <v>30000</v>
      </c>
      <c r="H139" t="s">
        <v>99</v>
      </c>
    </row>
    <row r="140" spans="1:8" s="21" customFormat="1" hidden="1" x14ac:dyDescent="0.25">
      <c r="A140" s="77" t="s">
        <v>90</v>
      </c>
      <c r="B140" s="75">
        <v>231</v>
      </c>
      <c r="C140" s="75">
        <v>2321</v>
      </c>
      <c r="D140" s="75">
        <v>5171</v>
      </c>
      <c r="E140" s="10">
        <v>1000000</v>
      </c>
      <c r="F140" s="13">
        <v>1000000</v>
      </c>
      <c r="G140" s="10">
        <v>0</v>
      </c>
      <c r="H140" s="21" t="s">
        <v>100</v>
      </c>
    </row>
    <row r="141" spans="1:8" hidden="1" x14ac:dyDescent="0.25">
      <c r="A141" s="77" t="s">
        <v>70</v>
      </c>
      <c r="B141" s="75">
        <v>231</v>
      </c>
      <c r="C141" s="75">
        <v>2321</v>
      </c>
      <c r="D141" s="75">
        <v>6121</v>
      </c>
      <c r="E141" s="10">
        <v>1500000</v>
      </c>
      <c r="F141" s="13">
        <v>200000</v>
      </c>
      <c r="G141" s="10">
        <v>6500000</v>
      </c>
      <c r="H141" t="s">
        <v>101</v>
      </c>
    </row>
    <row r="142" spans="1:8" x14ac:dyDescent="0.25">
      <c r="A142" s="77" t="s">
        <v>301</v>
      </c>
      <c r="B142" s="75">
        <v>231</v>
      </c>
      <c r="C142" s="75">
        <v>2321</v>
      </c>
      <c r="D142" s="75"/>
      <c r="E142" s="78">
        <f>SUM(E137:E141)</f>
        <v>2510000</v>
      </c>
      <c r="F142" s="79">
        <f>SUM(F137:F141)</f>
        <v>1246100</v>
      </c>
      <c r="G142" s="78">
        <f>SUM(G138:G141)</f>
        <v>6540000</v>
      </c>
    </row>
    <row r="143" spans="1:8" hidden="1" x14ac:dyDescent="0.25">
      <c r="A143" s="77" t="s">
        <v>67</v>
      </c>
      <c r="B143" s="75">
        <v>231</v>
      </c>
      <c r="C143" s="75">
        <v>2333</v>
      </c>
      <c r="D143" s="75">
        <v>5139</v>
      </c>
      <c r="E143" s="78">
        <v>1500</v>
      </c>
      <c r="F143" s="78">
        <v>1500</v>
      </c>
      <c r="G143" s="78">
        <v>1500</v>
      </c>
    </row>
    <row r="144" spans="1:8" hidden="1" x14ac:dyDescent="0.25">
      <c r="A144" s="77" t="s">
        <v>63</v>
      </c>
      <c r="B144" s="75">
        <v>231</v>
      </c>
      <c r="C144" s="75">
        <v>2333</v>
      </c>
      <c r="D144" s="75">
        <v>5169</v>
      </c>
      <c r="E144" s="78">
        <v>1000</v>
      </c>
      <c r="F144" s="78">
        <v>1000</v>
      </c>
      <c r="G144" s="78">
        <v>1000</v>
      </c>
    </row>
    <row r="145" spans="1:8" s="21" customFormat="1" hidden="1" x14ac:dyDescent="0.25">
      <c r="A145" s="77" t="s">
        <v>70</v>
      </c>
      <c r="B145" s="75">
        <v>231</v>
      </c>
      <c r="C145" s="75">
        <v>2333</v>
      </c>
      <c r="D145" s="75">
        <v>6121</v>
      </c>
      <c r="E145" s="10">
        <v>200000</v>
      </c>
      <c r="F145" s="10">
        <v>200000</v>
      </c>
      <c r="G145" s="10">
        <v>100000</v>
      </c>
      <c r="H145" t="s">
        <v>102</v>
      </c>
    </row>
    <row r="146" spans="1:8" s="21" customFormat="1" hidden="1" x14ac:dyDescent="0.25">
      <c r="A146" s="77" t="s">
        <v>103</v>
      </c>
      <c r="B146" s="75">
        <v>231</v>
      </c>
      <c r="C146" s="75">
        <v>2333</v>
      </c>
      <c r="D146" s="75">
        <v>6341</v>
      </c>
      <c r="E146" s="10">
        <v>50000</v>
      </c>
      <c r="F146" s="10">
        <v>50000</v>
      </c>
      <c r="G146" s="10">
        <v>20000</v>
      </c>
      <c r="H146" s="21" t="s">
        <v>104</v>
      </c>
    </row>
    <row r="147" spans="1:8" x14ac:dyDescent="0.25">
      <c r="A147" s="77" t="s">
        <v>300</v>
      </c>
      <c r="B147" s="75">
        <v>231</v>
      </c>
      <c r="C147" s="75">
        <v>2333</v>
      </c>
      <c r="D147" s="75"/>
      <c r="E147" s="78">
        <f>SUM(E143:E146)</f>
        <v>252500</v>
      </c>
      <c r="F147" s="79">
        <f>SUM(F143:F146)</f>
        <v>252500</v>
      </c>
      <c r="G147" s="78">
        <f>SUM(G143:G146)</f>
        <v>122500</v>
      </c>
    </row>
    <row r="148" spans="1:8" hidden="1" x14ac:dyDescent="0.25">
      <c r="A148" s="77" t="s">
        <v>105</v>
      </c>
      <c r="B148" s="75">
        <v>231</v>
      </c>
      <c r="C148" s="75">
        <v>3113</v>
      </c>
      <c r="D148" s="75">
        <v>5021</v>
      </c>
      <c r="E148" s="78">
        <v>10000</v>
      </c>
      <c r="F148" s="79">
        <v>10000</v>
      </c>
      <c r="G148" s="78">
        <v>0</v>
      </c>
    </row>
    <row r="149" spans="1:8" hidden="1" x14ac:dyDescent="0.25">
      <c r="A149" s="77" t="s">
        <v>106</v>
      </c>
      <c r="B149" s="75">
        <v>231</v>
      </c>
      <c r="C149" s="75">
        <v>3113</v>
      </c>
      <c r="D149" s="75">
        <v>5011</v>
      </c>
      <c r="E149" s="78">
        <v>0</v>
      </c>
      <c r="F149" s="79">
        <v>0</v>
      </c>
      <c r="G149" s="78">
        <v>0</v>
      </c>
    </row>
    <row r="150" spans="1:8" hidden="1" x14ac:dyDescent="0.25">
      <c r="A150" s="77" t="s">
        <v>67</v>
      </c>
      <c r="B150" s="75">
        <v>231</v>
      </c>
      <c r="C150" s="75">
        <v>3113</v>
      </c>
      <c r="D150" s="75">
        <v>5139</v>
      </c>
      <c r="E150" s="78">
        <v>20000</v>
      </c>
      <c r="F150" s="79">
        <v>20000</v>
      </c>
      <c r="G150" s="78">
        <v>10000</v>
      </c>
    </row>
    <row r="151" spans="1:8" hidden="1" x14ac:dyDescent="0.25">
      <c r="A151" s="77" t="s">
        <v>63</v>
      </c>
      <c r="B151" s="75">
        <v>231</v>
      </c>
      <c r="C151" s="75">
        <v>3113</v>
      </c>
      <c r="D151" s="75">
        <v>5169</v>
      </c>
      <c r="E151" s="78">
        <v>200000</v>
      </c>
      <c r="F151" s="79">
        <v>200000</v>
      </c>
      <c r="G151" s="78">
        <v>100000</v>
      </c>
      <c r="H151" t="s">
        <v>107</v>
      </c>
    </row>
    <row r="152" spans="1:8" s="21" customFormat="1" hidden="1" x14ac:dyDescent="0.25">
      <c r="A152" s="77" t="s">
        <v>90</v>
      </c>
      <c r="B152" s="75">
        <v>231</v>
      </c>
      <c r="C152" s="75">
        <v>3113</v>
      </c>
      <c r="D152" s="75">
        <v>5171</v>
      </c>
      <c r="E152" s="10">
        <v>1000000</v>
      </c>
      <c r="F152" s="13">
        <v>2800000</v>
      </c>
      <c r="G152" s="10">
        <v>100000</v>
      </c>
      <c r="H152"/>
    </row>
    <row r="153" spans="1:8" s="21" customFormat="1" hidden="1" x14ac:dyDescent="0.25">
      <c r="A153" s="77" t="s">
        <v>108</v>
      </c>
      <c r="B153" s="75">
        <v>231</v>
      </c>
      <c r="C153" s="75">
        <v>3113</v>
      </c>
      <c r="D153" s="75">
        <v>5194</v>
      </c>
      <c r="E153" s="10">
        <v>40000</v>
      </c>
      <c r="F153" s="13">
        <v>40000</v>
      </c>
      <c r="G153" s="10">
        <v>40000</v>
      </c>
      <c r="H153" s="21" t="s">
        <v>109</v>
      </c>
    </row>
    <row r="154" spans="1:8" s="21" customFormat="1" hidden="1" x14ac:dyDescent="0.25">
      <c r="A154" s="77" t="s">
        <v>110</v>
      </c>
      <c r="B154" s="75">
        <v>231</v>
      </c>
      <c r="C154" s="75">
        <v>3113</v>
      </c>
      <c r="D154" s="75">
        <v>5331</v>
      </c>
      <c r="E154" s="10">
        <v>3400000</v>
      </c>
      <c r="F154" s="13">
        <v>3400000</v>
      </c>
      <c r="G154" s="10">
        <v>8100000</v>
      </c>
      <c r="H154" s="21" t="s">
        <v>111</v>
      </c>
    </row>
    <row r="155" spans="1:8" s="21" customFormat="1" hidden="1" x14ac:dyDescent="0.25">
      <c r="A155" s="77" t="s">
        <v>112</v>
      </c>
      <c r="B155" s="75">
        <v>231</v>
      </c>
      <c r="C155" s="75">
        <v>3113</v>
      </c>
      <c r="D155" s="75">
        <v>5336</v>
      </c>
      <c r="E155" s="10">
        <v>0</v>
      </c>
      <c r="F155" s="13">
        <v>938493.6</v>
      </c>
      <c r="G155" s="10">
        <v>0</v>
      </c>
    </row>
    <row r="156" spans="1:8" hidden="1" x14ac:dyDescent="0.25">
      <c r="A156" s="77" t="s">
        <v>70</v>
      </c>
      <c r="B156" s="75">
        <v>231</v>
      </c>
      <c r="C156" s="75">
        <v>3113</v>
      </c>
      <c r="D156" s="75">
        <v>6121</v>
      </c>
      <c r="E156" s="10">
        <v>2000000</v>
      </c>
      <c r="F156" s="13">
        <v>2000000</v>
      </c>
      <c r="G156" s="10">
        <v>2500000</v>
      </c>
      <c r="H156" s="21" t="s">
        <v>113</v>
      </c>
    </row>
    <row r="157" spans="1:8" hidden="1" x14ac:dyDescent="0.25">
      <c r="A157" s="77" t="s">
        <v>114</v>
      </c>
      <c r="B157" s="75">
        <v>231</v>
      </c>
      <c r="C157" s="75">
        <v>3113</v>
      </c>
      <c r="D157" s="75">
        <v>6122</v>
      </c>
      <c r="E157" s="10">
        <v>0</v>
      </c>
      <c r="F157" s="13">
        <v>13000</v>
      </c>
      <c r="G157" s="10">
        <v>352000</v>
      </c>
      <c r="H157" s="21" t="s">
        <v>115</v>
      </c>
    </row>
    <row r="158" spans="1:8" x14ac:dyDescent="0.25">
      <c r="A158" s="77" t="s">
        <v>299</v>
      </c>
      <c r="B158" s="75">
        <v>231</v>
      </c>
      <c r="C158" s="75">
        <v>3113</v>
      </c>
      <c r="D158" s="75"/>
      <c r="E158" s="78">
        <f>SUM(E148:E157)</f>
        <v>6670000</v>
      </c>
      <c r="F158" s="79">
        <f>SUM(F148:F157)</f>
        <v>9421493.5999999996</v>
      </c>
      <c r="G158" s="78">
        <f>SUM(G148:G157)</f>
        <v>11202000</v>
      </c>
    </row>
    <row r="159" spans="1:8" hidden="1" x14ac:dyDescent="0.25">
      <c r="A159" s="77" t="s">
        <v>105</v>
      </c>
      <c r="B159" s="75">
        <v>231</v>
      </c>
      <c r="C159" s="75">
        <v>3314</v>
      </c>
      <c r="D159" s="75">
        <v>5021</v>
      </c>
      <c r="E159" s="10">
        <v>40000</v>
      </c>
      <c r="F159" s="10">
        <v>40000</v>
      </c>
      <c r="G159" s="10">
        <v>40000</v>
      </c>
    </row>
    <row r="160" spans="1:8" hidden="1" x14ac:dyDescent="0.25">
      <c r="A160" s="77" t="s">
        <v>116</v>
      </c>
      <c r="B160" s="75">
        <v>231</v>
      </c>
      <c r="C160" s="75">
        <v>3314</v>
      </c>
      <c r="D160" s="75">
        <v>5136</v>
      </c>
      <c r="E160" s="10">
        <v>30000</v>
      </c>
      <c r="F160" s="10">
        <v>30000</v>
      </c>
      <c r="G160" s="10">
        <v>30000</v>
      </c>
    </row>
    <row r="161" spans="1:8" hidden="1" x14ac:dyDescent="0.25">
      <c r="A161" s="77" t="s">
        <v>63</v>
      </c>
      <c r="B161" s="75">
        <v>231</v>
      </c>
      <c r="C161" s="75">
        <v>3314</v>
      </c>
      <c r="D161" s="75">
        <v>5169</v>
      </c>
      <c r="E161" s="10">
        <v>1000</v>
      </c>
      <c r="F161" s="10">
        <v>1000</v>
      </c>
      <c r="G161" s="10">
        <v>1000</v>
      </c>
    </row>
    <row r="162" spans="1:8" hidden="1" x14ac:dyDescent="0.25">
      <c r="A162" s="77" t="s">
        <v>117</v>
      </c>
      <c r="B162" s="75">
        <v>231</v>
      </c>
      <c r="C162" s="75">
        <v>3314</v>
      </c>
      <c r="D162" s="75">
        <v>5179</v>
      </c>
      <c r="E162" s="10">
        <v>1000</v>
      </c>
      <c r="F162" s="10">
        <v>1000</v>
      </c>
      <c r="G162" s="10">
        <v>1000</v>
      </c>
    </row>
    <row r="163" spans="1:8" hidden="1" x14ac:dyDescent="0.25">
      <c r="A163" s="77" t="s">
        <v>108</v>
      </c>
      <c r="B163" s="75">
        <v>231</v>
      </c>
      <c r="C163" s="75">
        <v>3314</v>
      </c>
      <c r="D163" s="75">
        <v>5194</v>
      </c>
      <c r="E163" s="10">
        <v>1000</v>
      </c>
      <c r="F163" s="10">
        <v>1000</v>
      </c>
      <c r="G163" s="10">
        <v>1000</v>
      </c>
    </row>
    <row r="164" spans="1:8" x14ac:dyDescent="0.25">
      <c r="A164" s="77" t="s">
        <v>259</v>
      </c>
      <c r="B164" s="75">
        <v>231</v>
      </c>
      <c r="C164" s="75">
        <v>3314</v>
      </c>
      <c r="D164" s="75"/>
      <c r="E164" s="78">
        <f>SUM(E159:E163)</f>
        <v>73000</v>
      </c>
      <c r="F164" s="79">
        <f>SUM(F159:F163)</f>
        <v>73000</v>
      </c>
      <c r="G164" s="78">
        <f>SUM(G159:G163)</f>
        <v>73000</v>
      </c>
    </row>
    <row r="165" spans="1:8" hidden="1" x14ac:dyDescent="0.25">
      <c r="A165" s="77" t="s">
        <v>105</v>
      </c>
      <c r="B165" s="75">
        <v>231</v>
      </c>
      <c r="C165" s="75">
        <v>3319</v>
      </c>
      <c r="D165" s="75">
        <v>5021</v>
      </c>
      <c r="E165" s="10">
        <v>10000</v>
      </c>
      <c r="F165" s="10">
        <v>10000</v>
      </c>
      <c r="G165" s="10">
        <v>10000</v>
      </c>
      <c r="H165" t="s">
        <v>118</v>
      </c>
    </row>
    <row r="166" spans="1:8" hidden="1" x14ac:dyDescent="0.25">
      <c r="A166" s="77" t="s">
        <v>67</v>
      </c>
      <c r="B166" s="75">
        <v>231</v>
      </c>
      <c r="C166" s="75">
        <v>3319</v>
      </c>
      <c r="D166" s="75">
        <v>5139</v>
      </c>
      <c r="E166" s="10">
        <v>5000</v>
      </c>
      <c r="F166" s="10">
        <v>5000</v>
      </c>
      <c r="G166" s="10">
        <v>5000</v>
      </c>
    </row>
    <row r="167" spans="1:8" hidden="1" x14ac:dyDescent="0.25">
      <c r="A167" s="77" t="s">
        <v>119</v>
      </c>
      <c r="B167" s="75">
        <v>231</v>
      </c>
      <c r="C167" s="75">
        <v>3319</v>
      </c>
      <c r="D167" s="75">
        <v>5153</v>
      </c>
      <c r="E167" s="10">
        <v>35000</v>
      </c>
      <c r="F167" s="10">
        <v>37000</v>
      </c>
      <c r="G167" s="10">
        <v>37000</v>
      </c>
      <c r="H167" t="s">
        <v>120</v>
      </c>
    </row>
    <row r="168" spans="1:8" hidden="1" x14ac:dyDescent="0.25">
      <c r="A168" s="77" t="s">
        <v>88</v>
      </c>
      <c r="B168" s="75">
        <v>231</v>
      </c>
      <c r="C168" s="75">
        <v>3319</v>
      </c>
      <c r="D168" s="75">
        <v>5154</v>
      </c>
      <c r="E168" s="10">
        <v>20000</v>
      </c>
      <c r="F168" s="10">
        <v>20000</v>
      </c>
      <c r="G168" s="10">
        <v>15000</v>
      </c>
      <c r="H168" t="s">
        <v>121</v>
      </c>
    </row>
    <row r="169" spans="1:8" hidden="1" x14ac:dyDescent="0.25">
      <c r="A169" s="77" t="s">
        <v>73</v>
      </c>
      <c r="B169" s="75">
        <v>231</v>
      </c>
      <c r="C169" s="75">
        <v>3319</v>
      </c>
      <c r="D169" s="75">
        <v>5164</v>
      </c>
      <c r="E169" s="10">
        <v>15000</v>
      </c>
      <c r="F169" s="10">
        <v>15000</v>
      </c>
      <c r="G169" s="10">
        <v>0</v>
      </c>
      <c r="H169" t="s">
        <v>122</v>
      </c>
    </row>
    <row r="170" spans="1:8" hidden="1" x14ac:dyDescent="0.25">
      <c r="A170" s="77" t="s">
        <v>63</v>
      </c>
      <c r="B170" s="75">
        <v>231</v>
      </c>
      <c r="C170" s="75">
        <v>3319</v>
      </c>
      <c r="D170" s="75">
        <v>5169</v>
      </c>
      <c r="E170" s="10">
        <v>5000</v>
      </c>
      <c r="F170" s="10">
        <v>5000</v>
      </c>
      <c r="G170" s="10">
        <v>5000</v>
      </c>
    </row>
    <row r="171" spans="1:8" hidden="1" x14ac:dyDescent="0.25">
      <c r="A171" s="77" t="s">
        <v>90</v>
      </c>
      <c r="B171" s="75">
        <v>231</v>
      </c>
      <c r="C171" s="75">
        <v>3319</v>
      </c>
      <c r="D171" s="75">
        <v>5171</v>
      </c>
      <c r="E171" s="10">
        <v>1500000</v>
      </c>
      <c r="F171" s="10">
        <v>100000</v>
      </c>
      <c r="G171" s="10">
        <v>1000000</v>
      </c>
      <c r="H171" t="s">
        <v>123</v>
      </c>
    </row>
    <row r="172" spans="1:8" hidden="1" x14ac:dyDescent="0.25">
      <c r="A172" s="77" t="s">
        <v>70</v>
      </c>
      <c r="B172" s="75">
        <v>231</v>
      </c>
      <c r="C172" s="75">
        <v>3319</v>
      </c>
      <c r="D172" s="75">
        <v>6121</v>
      </c>
      <c r="E172" s="10">
        <v>8270000</v>
      </c>
      <c r="F172" s="10">
        <v>8270000</v>
      </c>
      <c r="G172" s="10">
        <v>0</v>
      </c>
    </row>
    <row r="173" spans="1:8" x14ac:dyDescent="0.25">
      <c r="A173" s="77" t="s">
        <v>298</v>
      </c>
      <c r="B173" s="75">
        <v>231</v>
      </c>
      <c r="C173" s="75">
        <v>3319</v>
      </c>
      <c r="D173" s="75"/>
      <c r="E173" s="78">
        <f>SUM(E165:E172)</f>
        <v>9860000</v>
      </c>
      <c r="F173" s="79">
        <f>SUM(F165:F172)</f>
        <v>8462000</v>
      </c>
      <c r="G173" s="78">
        <f>SUM(G165:G172)</f>
        <v>1072000</v>
      </c>
    </row>
    <row r="174" spans="1:8" hidden="1" x14ac:dyDescent="0.25">
      <c r="A174" s="77" t="s">
        <v>67</v>
      </c>
      <c r="B174" s="75">
        <v>231</v>
      </c>
      <c r="C174" s="75">
        <v>3326</v>
      </c>
      <c r="D174" s="75">
        <v>5139</v>
      </c>
      <c r="E174" s="10">
        <v>5000</v>
      </c>
      <c r="F174" s="13">
        <v>5000</v>
      </c>
      <c r="G174" s="10">
        <v>5000</v>
      </c>
      <c r="H174" t="s">
        <v>124</v>
      </c>
    </row>
    <row r="175" spans="1:8" hidden="1" x14ac:dyDescent="0.25">
      <c r="A175" s="77" t="s">
        <v>63</v>
      </c>
      <c r="B175" s="75">
        <v>231</v>
      </c>
      <c r="C175" s="75">
        <v>3326</v>
      </c>
      <c r="D175" s="75">
        <v>5169</v>
      </c>
      <c r="E175" s="10">
        <v>0</v>
      </c>
      <c r="F175" s="13">
        <v>11500</v>
      </c>
      <c r="G175" s="10">
        <v>0</v>
      </c>
    </row>
    <row r="176" spans="1:8" hidden="1" x14ac:dyDescent="0.25">
      <c r="A176" s="77" t="s">
        <v>90</v>
      </c>
      <c r="B176" s="75">
        <v>231</v>
      </c>
      <c r="C176" s="75">
        <v>3326</v>
      </c>
      <c r="D176" s="75">
        <v>5171</v>
      </c>
      <c r="E176" s="10">
        <v>0</v>
      </c>
      <c r="F176" s="13">
        <v>0</v>
      </c>
      <c r="G176" s="10">
        <v>192000</v>
      </c>
      <c r="H176" t="s">
        <v>125</v>
      </c>
    </row>
    <row r="177" spans="1:8" x14ac:dyDescent="0.25">
      <c r="A177" s="77" t="s">
        <v>297</v>
      </c>
      <c r="B177" s="75">
        <v>231</v>
      </c>
      <c r="C177" s="75">
        <v>3326</v>
      </c>
      <c r="D177" s="75"/>
      <c r="E177" s="78">
        <f>SUM(E174:E176)</f>
        <v>5000</v>
      </c>
      <c r="F177" s="79">
        <f>SUM(F174:F176)</f>
        <v>16500</v>
      </c>
      <c r="G177" s="78">
        <f>SUM(G174:G176)</f>
        <v>197000</v>
      </c>
    </row>
    <row r="178" spans="1:8" hidden="1" x14ac:dyDescent="0.25">
      <c r="A178" s="77" t="s">
        <v>63</v>
      </c>
      <c r="B178" s="75">
        <v>231</v>
      </c>
      <c r="C178" s="75">
        <v>3341</v>
      </c>
      <c r="D178" s="75">
        <v>5169</v>
      </c>
      <c r="E178" s="78">
        <v>3800</v>
      </c>
      <c r="F178" s="79">
        <v>3800</v>
      </c>
      <c r="G178" s="78">
        <v>0</v>
      </c>
      <c r="H178" t="s">
        <v>126</v>
      </c>
    </row>
    <row r="179" spans="1:8" x14ac:dyDescent="0.25">
      <c r="A179" s="77" t="s">
        <v>296</v>
      </c>
      <c r="B179" s="75">
        <v>231</v>
      </c>
      <c r="C179" s="75">
        <v>3341</v>
      </c>
      <c r="D179" s="75"/>
      <c r="E179" s="78">
        <f>SUM(E178)</f>
        <v>3800</v>
      </c>
      <c r="F179" s="78">
        <f>SUM(F178)</f>
        <v>3800</v>
      </c>
      <c r="G179" s="78">
        <f>SUM(G178)</f>
        <v>0</v>
      </c>
    </row>
    <row r="180" spans="1:8" hidden="1" x14ac:dyDescent="0.25">
      <c r="A180" s="77" t="s">
        <v>105</v>
      </c>
      <c r="B180" s="75">
        <v>231</v>
      </c>
      <c r="C180" s="75">
        <v>3349</v>
      </c>
      <c r="D180" s="75">
        <v>5021</v>
      </c>
      <c r="E180" s="10">
        <v>38000</v>
      </c>
      <c r="F180" s="13">
        <v>50000</v>
      </c>
      <c r="G180" s="10">
        <v>40000</v>
      </c>
    </row>
    <row r="181" spans="1:8" hidden="1" x14ac:dyDescent="0.25">
      <c r="A181" s="77" t="s">
        <v>116</v>
      </c>
      <c r="B181" s="75">
        <v>231</v>
      </c>
      <c r="C181" s="75">
        <v>3349</v>
      </c>
      <c r="D181" s="75">
        <v>5136</v>
      </c>
      <c r="E181" s="10">
        <v>200000</v>
      </c>
      <c r="F181" s="13">
        <v>200000</v>
      </c>
      <c r="G181" s="10">
        <v>200000</v>
      </c>
      <c r="H181" t="s">
        <v>127</v>
      </c>
    </row>
    <row r="182" spans="1:8" hidden="1" x14ac:dyDescent="0.25">
      <c r="A182" s="77" t="s">
        <v>63</v>
      </c>
      <c r="B182" s="75">
        <v>231</v>
      </c>
      <c r="C182" s="75">
        <v>3349</v>
      </c>
      <c r="D182" s="75">
        <v>5169</v>
      </c>
      <c r="E182" s="10">
        <v>20000</v>
      </c>
      <c r="F182" s="13">
        <v>20000</v>
      </c>
      <c r="G182" s="10">
        <v>0</v>
      </c>
      <c r="H182" t="s">
        <v>128</v>
      </c>
    </row>
    <row r="183" spans="1:8" x14ac:dyDescent="0.25">
      <c r="A183" s="77" t="s">
        <v>36</v>
      </c>
      <c r="B183" s="75">
        <v>231</v>
      </c>
      <c r="C183" s="75">
        <v>3349</v>
      </c>
      <c r="D183" s="75"/>
      <c r="E183" s="78">
        <f>SUM(E180:E182)</f>
        <v>258000</v>
      </c>
      <c r="F183" s="79">
        <f>SUM(F180:F182)</f>
        <v>270000</v>
      </c>
      <c r="G183" s="78">
        <f>SUM(G180:G182)</f>
        <v>240000</v>
      </c>
    </row>
    <row r="184" spans="1:8" hidden="1" x14ac:dyDescent="0.25">
      <c r="A184" s="77" t="s">
        <v>105</v>
      </c>
      <c r="B184" s="75">
        <v>231</v>
      </c>
      <c r="C184" s="75">
        <v>3399</v>
      </c>
      <c r="D184" s="75">
        <v>5021</v>
      </c>
      <c r="E184" s="78">
        <v>10000</v>
      </c>
      <c r="F184" s="78">
        <v>10000</v>
      </c>
      <c r="G184" s="78">
        <v>0</v>
      </c>
    </row>
    <row r="185" spans="1:8" hidden="1" x14ac:dyDescent="0.25">
      <c r="A185" s="77" t="s">
        <v>129</v>
      </c>
      <c r="B185" s="75">
        <v>231</v>
      </c>
      <c r="C185" s="75">
        <v>3399</v>
      </c>
      <c r="D185" s="75">
        <v>5041</v>
      </c>
      <c r="E185" s="78">
        <v>29000</v>
      </c>
      <c r="F185" s="78">
        <v>29000</v>
      </c>
      <c r="G185" s="78">
        <v>31000</v>
      </c>
      <c r="H185" t="s">
        <v>130</v>
      </c>
    </row>
    <row r="186" spans="1:8" hidden="1" x14ac:dyDescent="0.25">
      <c r="A186" s="77" t="s">
        <v>62</v>
      </c>
      <c r="B186" s="75">
        <v>231</v>
      </c>
      <c r="C186" s="75">
        <v>3399</v>
      </c>
      <c r="D186" s="75">
        <v>5137</v>
      </c>
      <c r="E186" s="78">
        <v>0</v>
      </c>
      <c r="F186" s="78">
        <v>56000</v>
      </c>
      <c r="G186" s="78">
        <v>0</v>
      </c>
    </row>
    <row r="187" spans="1:8" s="21" customFormat="1" hidden="1" x14ac:dyDescent="0.25">
      <c r="A187" s="77" t="s">
        <v>131</v>
      </c>
      <c r="B187" s="75">
        <v>231</v>
      </c>
      <c r="C187" s="75">
        <v>3399</v>
      </c>
      <c r="D187" s="75">
        <v>5138</v>
      </c>
      <c r="E187" s="10">
        <v>60000</v>
      </c>
      <c r="F187" s="10">
        <v>60000</v>
      </c>
      <c r="G187" s="10">
        <v>30000</v>
      </c>
    </row>
    <row r="188" spans="1:8" hidden="1" x14ac:dyDescent="0.25">
      <c r="A188" s="77" t="s">
        <v>67</v>
      </c>
      <c r="B188" s="75">
        <v>231</v>
      </c>
      <c r="C188" s="75">
        <v>3399</v>
      </c>
      <c r="D188" s="75">
        <v>5139</v>
      </c>
      <c r="E188" s="10">
        <v>50000</v>
      </c>
      <c r="F188" s="10">
        <v>50000</v>
      </c>
      <c r="G188" s="10">
        <v>25000</v>
      </c>
    </row>
    <row r="189" spans="1:8" hidden="1" x14ac:dyDescent="0.25">
      <c r="A189" s="77" t="s">
        <v>63</v>
      </c>
      <c r="B189" s="75">
        <v>231</v>
      </c>
      <c r="C189" s="75">
        <v>3399</v>
      </c>
      <c r="D189" s="75">
        <v>5169</v>
      </c>
      <c r="E189" s="10">
        <v>230000</v>
      </c>
      <c r="F189" s="10">
        <v>230000</v>
      </c>
      <c r="G189" s="10">
        <v>200000</v>
      </c>
      <c r="H189" t="s">
        <v>132</v>
      </c>
    </row>
    <row r="190" spans="1:8" hidden="1" x14ac:dyDescent="0.25">
      <c r="A190" s="77" t="s">
        <v>90</v>
      </c>
      <c r="B190" s="75">
        <v>231</v>
      </c>
      <c r="C190" s="75">
        <v>3399</v>
      </c>
      <c r="D190" s="75">
        <v>5171</v>
      </c>
      <c r="E190" s="10">
        <v>0</v>
      </c>
      <c r="F190" s="10">
        <v>5000</v>
      </c>
      <c r="G190" s="10">
        <v>5000</v>
      </c>
    </row>
    <row r="191" spans="1:8" hidden="1" x14ac:dyDescent="0.25">
      <c r="A191" s="77" t="s">
        <v>133</v>
      </c>
      <c r="B191" s="75">
        <v>231</v>
      </c>
      <c r="C191" s="75">
        <v>3399</v>
      </c>
      <c r="D191" s="75">
        <v>5175</v>
      </c>
      <c r="E191" s="10">
        <v>100000</v>
      </c>
      <c r="F191" s="10">
        <v>100000</v>
      </c>
      <c r="G191" s="10">
        <v>100000</v>
      </c>
      <c r="H191" t="s">
        <v>134</v>
      </c>
    </row>
    <row r="192" spans="1:8" hidden="1" x14ac:dyDescent="0.25">
      <c r="A192" s="77" t="s">
        <v>108</v>
      </c>
      <c r="B192" s="75">
        <v>231</v>
      </c>
      <c r="C192" s="75">
        <v>3399</v>
      </c>
      <c r="D192" s="75">
        <v>5194</v>
      </c>
      <c r="E192" s="10">
        <v>200000</v>
      </c>
      <c r="F192" s="10">
        <v>200000</v>
      </c>
      <c r="G192" s="10">
        <v>100000</v>
      </c>
      <c r="H192" t="s">
        <v>135</v>
      </c>
    </row>
    <row r="193" spans="1:8" x14ac:dyDescent="0.25">
      <c r="A193" s="77" t="s">
        <v>260</v>
      </c>
      <c r="B193" s="75">
        <v>231</v>
      </c>
      <c r="C193" s="75">
        <v>3399</v>
      </c>
      <c r="D193" s="75"/>
      <c r="E193" s="78">
        <f>SUM(E184:E192)</f>
        <v>679000</v>
      </c>
      <c r="F193" s="79">
        <f>SUM(F184:F192)</f>
        <v>740000</v>
      </c>
      <c r="G193" s="78">
        <f>SUM(G184:G192)</f>
        <v>491000</v>
      </c>
    </row>
    <row r="194" spans="1:8" hidden="1" x14ac:dyDescent="0.25">
      <c r="A194" s="77" t="s">
        <v>62</v>
      </c>
      <c r="B194" s="75">
        <v>231</v>
      </c>
      <c r="C194" s="75">
        <v>3412</v>
      </c>
      <c r="D194" s="75">
        <v>5137</v>
      </c>
      <c r="E194" s="79">
        <v>20000</v>
      </c>
      <c r="F194" s="79">
        <v>20000</v>
      </c>
      <c r="G194" s="79">
        <v>20000</v>
      </c>
      <c r="H194" t="s">
        <v>136</v>
      </c>
    </row>
    <row r="195" spans="1:8" s="21" customFormat="1" hidden="1" x14ac:dyDescent="0.25">
      <c r="A195" s="77" t="s">
        <v>67</v>
      </c>
      <c r="B195" s="75">
        <v>231</v>
      </c>
      <c r="C195" s="75">
        <v>3412</v>
      </c>
      <c r="D195" s="75">
        <v>5139</v>
      </c>
      <c r="E195" s="10">
        <v>23000</v>
      </c>
      <c r="F195" s="10">
        <v>23000</v>
      </c>
      <c r="G195" s="10">
        <v>23000</v>
      </c>
    </row>
    <row r="196" spans="1:8" s="21" customFormat="1" hidden="1" x14ac:dyDescent="0.25">
      <c r="A196" s="77" t="s">
        <v>137</v>
      </c>
      <c r="B196" s="75">
        <v>231</v>
      </c>
      <c r="C196" s="75">
        <v>3412</v>
      </c>
      <c r="D196" s="75">
        <v>5151</v>
      </c>
      <c r="E196" s="10">
        <v>15700</v>
      </c>
      <c r="F196" s="10">
        <v>15700</v>
      </c>
      <c r="G196" s="10">
        <v>15700</v>
      </c>
    </row>
    <row r="197" spans="1:8" s="21" customFormat="1" hidden="1" x14ac:dyDescent="0.25">
      <c r="A197" s="77" t="s">
        <v>138</v>
      </c>
      <c r="B197" s="75">
        <v>231</v>
      </c>
      <c r="C197" s="75">
        <v>3412</v>
      </c>
      <c r="D197" s="75">
        <v>5162</v>
      </c>
      <c r="E197" s="10">
        <v>0</v>
      </c>
      <c r="F197" s="10">
        <v>12800</v>
      </c>
      <c r="G197" s="10">
        <v>0</v>
      </c>
    </row>
    <row r="198" spans="1:8" s="21" customFormat="1" hidden="1" x14ac:dyDescent="0.25">
      <c r="A198" s="77" t="s">
        <v>63</v>
      </c>
      <c r="B198" s="75">
        <v>231</v>
      </c>
      <c r="C198" s="75">
        <v>3412</v>
      </c>
      <c r="D198" s="75">
        <v>5169</v>
      </c>
      <c r="E198" s="10">
        <v>20000</v>
      </c>
      <c r="F198" s="10">
        <v>20000</v>
      </c>
      <c r="G198" s="10">
        <v>20000</v>
      </c>
    </row>
    <row r="199" spans="1:8" hidden="1" x14ac:dyDescent="0.25">
      <c r="A199" s="77" t="s">
        <v>90</v>
      </c>
      <c r="B199" s="75">
        <v>231</v>
      </c>
      <c r="C199" s="75">
        <v>3412</v>
      </c>
      <c r="D199" s="75">
        <v>5171</v>
      </c>
      <c r="E199" s="10">
        <v>100000</v>
      </c>
      <c r="F199" s="13">
        <v>100000</v>
      </c>
      <c r="G199" s="10">
        <v>100000</v>
      </c>
    </row>
    <row r="200" spans="1:8" hidden="1" x14ac:dyDescent="0.25">
      <c r="A200" s="77" t="s">
        <v>70</v>
      </c>
      <c r="B200" s="75">
        <v>231</v>
      </c>
      <c r="C200" s="75">
        <v>3412</v>
      </c>
      <c r="D200" s="75">
        <v>6121</v>
      </c>
      <c r="E200" s="10">
        <v>0</v>
      </c>
      <c r="F200" s="13">
        <v>310000</v>
      </c>
      <c r="G200" s="10">
        <v>5000000</v>
      </c>
      <c r="H200" t="s">
        <v>139</v>
      </c>
    </row>
    <row r="201" spans="1:8" x14ac:dyDescent="0.25">
      <c r="A201" s="77" t="s">
        <v>261</v>
      </c>
      <c r="B201" s="75">
        <v>231</v>
      </c>
      <c r="C201" s="75">
        <v>3412</v>
      </c>
      <c r="D201" s="75"/>
      <c r="E201" s="78">
        <f>SUM(E194:E200)</f>
        <v>178700</v>
      </c>
      <c r="F201" s="79">
        <f>SUM(F194:F200)</f>
        <v>501500</v>
      </c>
      <c r="G201" s="78">
        <f>SUM(G194:G200)</f>
        <v>5178700</v>
      </c>
    </row>
    <row r="202" spans="1:8" hidden="1" x14ac:dyDescent="0.25">
      <c r="A202" s="77" t="s">
        <v>65</v>
      </c>
      <c r="B202" s="75">
        <v>231</v>
      </c>
      <c r="C202" s="75">
        <v>3419</v>
      </c>
      <c r="D202" s="75">
        <v>5222</v>
      </c>
      <c r="E202" s="10">
        <v>70000</v>
      </c>
      <c r="F202" s="13">
        <v>140000</v>
      </c>
      <c r="G202" s="10">
        <v>140000</v>
      </c>
      <c r="H202" t="s">
        <v>140</v>
      </c>
    </row>
    <row r="203" spans="1:8" x14ac:dyDescent="0.25">
      <c r="A203" s="77" t="s">
        <v>295</v>
      </c>
      <c r="B203" s="75">
        <v>231</v>
      </c>
      <c r="C203" s="75">
        <v>3419</v>
      </c>
      <c r="D203" s="75"/>
      <c r="E203" s="78">
        <f>SUM(E202)</f>
        <v>70000</v>
      </c>
      <c r="F203" s="79">
        <f>SUM(F202)</f>
        <v>140000</v>
      </c>
      <c r="G203" s="78">
        <f>SUM(G202)</f>
        <v>140000</v>
      </c>
    </row>
    <row r="204" spans="1:8" hidden="1" x14ac:dyDescent="0.25">
      <c r="A204" s="77" t="s">
        <v>62</v>
      </c>
      <c r="B204" s="75">
        <v>231</v>
      </c>
      <c r="C204" s="75">
        <v>3421</v>
      </c>
      <c r="D204" s="75">
        <v>5137</v>
      </c>
      <c r="E204" s="78">
        <v>30000</v>
      </c>
      <c r="F204" s="78">
        <v>30000</v>
      </c>
      <c r="G204" s="78">
        <v>30000</v>
      </c>
    </row>
    <row r="205" spans="1:8" hidden="1" x14ac:dyDescent="0.25">
      <c r="A205" s="77" t="s">
        <v>67</v>
      </c>
      <c r="B205" s="75">
        <v>231</v>
      </c>
      <c r="C205" s="75">
        <v>3421</v>
      </c>
      <c r="D205" s="75">
        <v>5139</v>
      </c>
      <c r="E205" s="78">
        <v>20000</v>
      </c>
      <c r="F205" s="78">
        <v>45000</v>
      </c>
      <c r="G205" s="78">
        <v>20000</v>
      </c>
    </row>
    <row r="206" spans="1:8" hidden="1" x14ac:dyDescent="0.25">
      <c r="A206" s="77" t="s">
        <v>63</v>
      </c>
      <c r="B206" s="75">
        <v>231</v>
      </c>
      <c r="C206" s="75">
        <v>3421</v>
      </c>
      <c r="D206" s="75">
        <v>5169</v>
      </c>
      <c r="E206" s="10">
        <v>10000</v>
      </c>
      <c r="F206" s="10">
        <v>10000</v>
      </c>
      <c r="G206" s="10">
        <v>10000</v>
      </c>
    </row>
    <row r="207" spans="1:8" hidden="1" x14ac:dyDescent="0.25">
      <c r="A207" s="77" t="s">
        <v>70</v>
      </c>
      <c r="B207" s="75">
        <v>231</v>
      </c>
      <c r="C207" s="75">
        <v>3421</v>
      </c>
      <c r="D207" s="75">
        <v>6121</v>
      </c>
      <c r="E207" s="10">
        <v>400000</v>
      </c>
      <c r="F207" s="13">
        <v>400000</v>
      </c>
      <c r="G207" s="10">
        <v>90000</v>
      </c>
      <c r="H207" t="s">
        <v>141</v>
      </c>
    </row>
    <row r="208" spans="1:8" x14ac:dyDescent="0.25">
      <c r="A208" s="77" t="s">
        <v>294</v>
      </c>
      <c r="B208" s="75">
        <v>231</v>
      </c>
      <c r="C208" s="75">
        <v>3421</v>
      </c>
      <c r="D208" s="75"/>
      <c r="E208" s="78">
        <f>SUM(E204:E207)</f>
        <v>460000</v>
      </c>
      <c r="F208" s="79">
        <f>SUM(F204:F207)</f>
        <v>485000</v>
      </c>
      <c r="G208" s="78">
        <f>SUM(G204:G207)</f>
        <v>150000</v>
      </c>
    </row>
    <row r="209" spans="1:8" hidden="1" x14ac:dyDescent="0.25">
      <c r="A209" s="77" t="s">
        <v>142</v>
      </c>
      <c r="B209" s="75">
        <v>231</v>
      </c>
      <c r="C209" s="75">
        <v>3429</v>
      </c>
      <c r="D209" s="75">
        <v>5222</v>
      </c>
      <c r="E209" s="10">
        <v>260000</v>
      </c>
      <c r="F209" s="13">
        <v>270000</v>
      </c>
      <c r="G209" s="10">
        <v>270000</v>
      </c>
      <c r="H209" t="s">
        <v>143</v>
      </c>
    </row>
    <row r="210" spans="1:8" hidden="1" x14ac:dyDescent="0.25">
      <c r="A210" s="77" t="s">
        <v>70</v>
      </c>
      <c r="B210" s="75">
        <v>231</v>
      </c>
      <c r="C210" s="75">
        <v>3429</v>
      </c>
      <c r="D210" s="75">
        <v>6121</v>
      </c>
      <c r="E210" s="10">
        <v>0</v>
      </c>
      <c r="F210" s="13"/>
      <c r="G210" s="10"/>
      <c r="H210" t="s">
        <v>144</v>
      </c>
    </row>
    <row r="211" spans="1:8" x14ac:dyDescent="0.25">
      <c r="A211" s="77" t="s">
        <v>293</v>
      </c>
      <c r="B211" s="75">
        <v>231</v>
      </c>
      <c r="C211" s="75">
        <v>3429</v>
      </c>
      <c r="D211" s="75"/>
      <c r="E211" s="78">
        <f>SUM(E209:E210)</f>
        <v>260000</v>
      </c>
      <c r="F211" s="79">
        <f>SUM(F209:F210)</f>
        <v>270000</v>
      </c>
      <c r="G211" s="78">
        <f>SUM(G209:G210)</f>
        <v>270000</v>
      </c>
    </row>
    <row r="212" spans="1:8" hidden="1" x14ac:dyDescent="0.25">
      <c r="A212" s="77" t="s">
        <v>145</v>
      </c>
      <c r="B212" s="75">
        <v>231</v>
      </c>
      <c r="C212" s="75">
        <v>3612</v>
      </c>
      <c r="D212" s="75">
        <v>5151</v>
      </c>
      <c r="E212" s="80">
        <v>45000</v>
      </c>
      <c r="F212" s="80">
        <v>45000</v>
      </c>
      <c r="G212" s="80">
        <v>45000</v>
      </c>
    </row>
    <row r="213" spans="1:8" hidden="1" x14ac:dyDescent="0.25">
      <c r="A213" s="77" t="s">
        <v>119</v>
      </c>
      <c r="B213" s="75">
        <v>231</v>
      </c>
      <c r="C213" s="75">
        <v>3612</v>
      </c>
      <c r="D213" s="75">
        <v>5153</v>
      </c>
      <c r="E213" s="80">
        <v>80000</v>
      </c>
      <c r="F213" s="80">
        <v>80000</v>
      </c>
      <c r="G213" s="80">
        <v>80000</v>
      </c>
    </row>
    <row r="214" spans="1:8" hidden="1" x14ac:dyDescent="0.25">
      <c r="A214" s="77" t="s">
        <v>88</v>
      </c>
      <c r="B214" s="75">
        <v>231</v>
      </c>
      <c r="C214" s="75">
        <v>3612</v>
      </c>
      <c r="D214" s="75">
        <v>5154</v>
      </c>
      <c r="E214" s="78">
        <v>71000</v>
      </c>
      <c r="F214" s="78">
        <v>71000</v>
      </c>
      <c r="G214" s="78">
        <v>71000</v>
      </c>
    </row>
    <row r="215" spans="1:8" hidden="1" x14ac:dyDescent="0.25">
      <c r="A215" s="77" t="s">
        <v>63</v>
      </c>
      <c r="B215" s="75">
        <v>231</v>
      </c>
      <c r="C215" s="75">
        <v>3612</v>
      </c>
      <c r="D215" s="75">
        <v>5169</v>
      </c>
      <c r="E215" s="78">
        <v>10000</v>
      </c>
      <c r="F215" s="78">
        <v>10000</v>
      </c>
      <c r="G215" s="78">
        <v>10000</v>
      </c>
    </row>
    <row r="216" spans="1:8" hidden="1" x14ac:dyDescent="0.25">
      <c r="A216" s="77" t="s">
        <v>90</v>
      </c>
      <c r="B216" s="75">
        <v>231</v>
      </c>
      <c r="C216" s="75">
        <v>3612</v>
      </c>
      <c r="D216" s="75">
        <v>5171</v>
      </c>
      <c r="E216" s="78">
        <v>30000</v>
      </c>
      <c r="F216" s="78">
        <v>30000</v>
      </c>
      <c r="G216" s="78">
        <v>500000</v>
      </c>
      <c r="H216" t="s">
        <v>146</v>
      </c>
    </row>
    <row r="217" spans="1:8" x14ac:dyDescent="0.25">
      <c r="A217" s="77" t="s">
        <v>262</v>
      </c>
      <c r="B217" s="75">
        <v>231</v>
      </c>
      <c r="C217" s="75">
        <v>3612</v>
      </c>
      <c r="D217" s="75"/>
      <c r="E217" s="78">
        <f>SUM(E212:E216)</f>
        <v>236000</v>
      </c>
      <c r="F217" s="79">
        <f>SUM(F212:F216)</f>
        <v>236000</v>
      </c>
      <c r="G217" s="78">
        <f>SUM(G212:G216)</f>
        <v>706000</v>
      </c>
    </row>
    <row r="218" spans="1:8" hidden="1" x14ac:dyDescent="0.25">
      <c r="A218" s="77" t="s">
        <v>62</v>
      </c>
      <c r="B218" s="75">
        <v>231</v>
      </c>
      <c r="C218" s="75">
        <v>3613</v>
      </c>
      <c r="D218" s="75">
        <v>5137</v>
      </c>
      <c r="E218" s="78">
        <v>0</v>
      </c>
      <c r="F218" s="78">
        <v>30000</v>
      </c>
      <c r="G218" s="78">
        <v>0</v>
      </c>
    </row>
    <row r="219" spans="1:8" hidden="1" x14ac:dyDescent="0.25">
      <c r="A219" s="77" t="s">
        <v>67</v>
      </c>
      <c r="B219" s="75">
        <v>231</v>
      </c>
      <c r="C219" s="75">
        <v>3613</v>
      </c>
      <c r="D219" s="75">
        <v>5139</v>
      </c>
      <c r="E219" s="78">
        <v>10000</v>
      </c>
      <c r="F219" s="78">
        <v>10000</v>
      </c>
      <c r="G219" s="78">
        <v>10000</v>
      </c>
    </row>
    <row r="220" spans="1:8" hidden="1" x14ac:dyDescent="0.25">
      <c r="A220" s="77" t="s">
        <v>145</v>
      </c>
      <c r="B220" s="75">
        <v>231</v>
      </c>
      <c r="C220" s="75">
        <v>3613</v>
      </c>
      <c r="D220" s="75">
        <v>5151</v>
      </c>
      <c r="E220" s="78">
        <v>42000</v>
      </c>
      <c r="F220" s="78">
        <v>42000</v>
      </c>
      <c r="G220" s="78">
        <v>42000</v>
      </c>
    </row>
    <row r="221" spans="1:8" hidden="1" x14ac:dyDescent="0.25">
      <c r="A221" s="77" t="s">
        <v>119</v>
      </c>
      <c r="B221" s="75">
        <v>231</v>
      </c>
      <c r="C221" s="75">
        <v>3613</v>
      </c>
      <c r="D221" s="75">
        <v>5153</v>
      </c>
      <c r="E221" s="78">
        <v>45000</v>
      </c>
      <c r="F221" s="78">
        <v>45000</v>
      </c>
      <c r="G221" s="78">
        <v>45000</v>
      </c>
    </row>
    <row r="222" spans="1:8" hidden="1" x14ac:dyDescent="0.25">
      <c r="A222" s="77" t="s">
        <v>88</v>
      </c>
      <c r="B222" s="75">
        <v>231</v>
      </c>
      <c r="C222" s="75">
        <v>3613</v>
      </c>
      <c r="D222" s="75">
        <v>5154</v>
      </c>
      <c r="E222" s="78">
        <v>62000</v>
      </c>
      <c r="F222" s="78">
        <v>62000</v>
      </c>
      <c r="G222" s="78">
        <v>62000</v>
      </c>
    </row>
    <row r="223" spans="1:8" hidden="1" x14ac:dyDescent="0.25">
      <c r="A223" s="77" t="s">
        <v>138</v>
      </c>
      <c r="B223" s="75">
        <v>231</v>
      </c>
      <c r="C223" s="75">
        <v>3613</v>
      </c>
      <c r="D223" s="75">
        <v>5162</v>
      </c>
      <c r="E223" s="78">
        <v>0</v>
      </c>
      <c r="F223" s="78">
        <v>0</v>
      </c>
      <c r="G223" s="78">
        <v>0</v>
      </c>
    </row>
    <row r="224" spans="1:8" hidden="1" x14ac:dyDescent="0.25">
      <c r="A224" s="77" t="s">
        <v>147</v>
      </c>
      <c r="B224" s="75">
        <v>231</v>
      </c>
      <c r="C224" s="75">
        <v>3613</v>
      </c>
      <c r="D224" s="75">
        <v>5169</v>
      </c>
      <c r="E224" s="78">
        <v>10000</v>
      </c>
      <c r="F224" s="78">
        <v>10000</v>
      </c>
      <c r="G224" s="78">
        <v>10000</v>
      </c>
    </row>
    <row r="225" spans="1:8" hidden="1" x14ac:dyDescent="0.25">
      <c r="A225" s="77" t="s">
        <v>90</v>
      </c>
      <c r="B225" s="75">
        <v>231</v>
      </c>
      <c r="C225" s="75">
        <v>3613</v>
      </c>
      <c r="D225" s="75">
        <v>5171</v>
      </c>
      <c r="E225" s="78">
        <v>0</v>
      </c>
      <c r="F225" s="78">
        <v>8100</v>
      </c>
      <c r="G225" s="78">
        <v>0</v>
      </c>
    </row>
    <row r="226" spans="1:8" x14ac:dyDescent="0.25">
      <c r="A226" s="77" t="s">
        <v>263</v>
      </c>
      <c r="B226" s="75">
        <v>231</v>
      </c>
      <c r="C226" s="75">
        <v>3613</v>
      </c>
      <c r="D226" s="75"/>
      <c r="E226" s="78">
        <f>SUM(E218:E225)</f>
        <v>169000</v>
      </c>
      <c r="F226" s="79">
        <f>SUM(F218:F225)</f>
        <v>207100</v>
      </c>
      <c r="G226" s="78">
        <f>SUM(G218:G225)</f>
        <v>169000</v>
      </c>
    </row>
    <row r="227" spans="1:8" hidden="1" x14ac:dyDescent="0.25">
      <c r="A227" s="77" t="s">
        <v>88</v>
      </c>
      <c r="B227" s="75">
        <v>231</v>
      </c>
      <c r="C227" s="75">
        <v>3631</v>
      </c>
      <c r="D227" s="75">
        <v>5154</v>
      </c>
      <c r="E227" s="10">
        <v>620000</v>
      </c>
      <c r="F227" s="10">
        <v>620000</v>
      </c>
      <c r="G227" s="10">
        <v>620000</v>
      </c>
      <c r="H227" t="s">
        <v>148</v>
      </c>
    </row>
    <row r="228" spans="1:8" hidden="1" x14ac:dyDescent="0.25">
      <c r="A228" s="77" t="s">
        <v>90</v>
      </c>
      <c r="B228" s="75">
        <v>231</v>
      </c>
      <c r="C228" s="75">
        <v>3631</v>
      </c>
      <c r="D228" s="75">
        <v>5171</v>
      </c>
      <c r="E228" s="10">
        <v>100000</v>
      </c>
      <c r="F228" s="10">
        <v>230000</v>
      </c>
      <c r="G228" s="10">
        <v>100000</v>
      </c>
    </row>
    <row r="229" spans="1:8" x14ac:dyDescent="0.25">
      <c r="A229" s="77" t="s">
        <v>292</v>
      </c>
      <c r="B229" s="75">
        <v>231</v>
      </c>
      <c r="C229" s="75">
        <v>3631</v>
      </c>
      <c r="D229" s="75"/>
      <c r="E229" s="78">
        <f>SUM(E227:E228)</f>
        <v>720000</v>
      </c>
      <c r="F229" s="79">
        <f>SUM(F227:F228)</f>
        <v>850000</v>
      </c>
      <c r="G229" s="78">
        <v>580000</v>
      </c>
    </row>
    <row r="230" spans="1:8" hidden="1" x14ac:dyDescent="0.25">
      <c r="A230" s="77" t="s">
        <v>147</v>
      </c>
      <c r="B230" s="75">
        <v>231</v>
      </c>
      <c r="C230" s="75">
        <v>3635</v>
      </c>
      <c r="D230" s="75">
        <v>5169</v>
      </c>
      <c r="E230" s="10">
        <v>170000</v>
      </c>
      <c r="F230" s="13">
        <v>170000</v>
      </c>
      <c r="G230" s="10">
        <v>170000</v>
      </c>
      <c r="H230" t="s">
        <v>149</v>
      </c>
    </row>
    <row r="231" spans="1:8" x14ac:dyDescent="0.25">
      <c r="A231" s="77" t="s">
        <v>291</v>
      </c>
      <c r="B231" s="75">
        <v>231</v>
      </c>
      <c r="C231" s="75">
        <v>3635</v>
      </c>
      <c r="D231" s="75"/>
      <c r="E231" s="78">
        <f>SUM(E230)</f>
        <v>170000</v>
      </c>
      <c r="F231" s="79">
        <f>SUM(F230)</f>
        <v>170000</v>
      </c>
      <c r="G231" s="78">
        <f>SUM(G230)</f>
        <v>170000</v>
      </c>
    </row>
    <row r="232" spans="1:8" hidden="1" x14ac:dyDescent="0.25">
      <c r="A232" s="77" t="s">
        <v>147</v>
      </c>
      <c r="B232" s="75">
        <v>231</v>
      </c>
      <c r="C232" s="75">
        <v>3636</v>
      </c>
      <c r="D232" s="75">
        <v>5169</v>
      </c>
      <c r="E232" s="10">
        <v>20000</v>
      </c>
      <c r="F232" s="13">
        <v>20000</v>
      </c>
      <c r="G232" s="10">
        <v>20000</v>
      </c>
      <c r="H232" t="s">
        <v>150</v>
      </c>
    </row>
    <row r="233" spans="1:8" x14ac:dyDescent="0.25">
      <c r="A233" s="77" t="s">
        <v>290</v>
      </c>
      <c r="B233" s="75">
        <v>231</v>
      </c>
      <c r="C233" s="75">
        <v>3636</v>
      </c>
      <c r="D233" s="75"/>
      <c r="E233" s="78">
        <f>SUM(E232)</f>
        <v>20000</v>
      </c>
      <c r="F233" s="79">
        <f>SUM(F232)</f>
        <v>20000</v>
      </c>
      <c r="G233" s="78">
        <f>SUM(G232)</f>
        <v>20000</v>
      </c>
    </row>
    <row r="234" spans="1:8" hidden="1" x14ac:dyDescent="0.25">
      <c r="A234" s="77" t="s">
        <v>67</v>
      </c>
      <c r="B234" s="75">
        <v>231</v>
      </c>
      <c r="C234" s="75">
        <v>3639</v>
      </c>
      <c r="D234" s="75">
        <v>5139</v>
      </c>
      <c r="E234" s="78">
        <v>10000</v>
      </c>
      <c r="F234" s="79">
        <v>10000</v>
      </c>
      <c r="G234" s="78">
        <v>10000</v>
      </c>
    </row>
    <row r="235" spans="1:8" hidden="1" x14ac:dyDescent="0.25">
      <c r="A235" s="77" t="s">
        <v>73</v>
      </c>
      <c r="B235" s="75">
        <v>231</v>
      </c>
      <c r="C235" s="75">
        <v>3639</v>
      </c>
      <c r="D235" s="75">
        <v>5164</v>
      </c>
      <c r="E235" s="78">
        <v>2500</v>
      </c>
      <c r="F235" s="79">
        <v>2500</v>
      </c>
      <c r="G235" s="78">
        <v>2500</v>
      </c>
      <c r="H235" t="s">
        <v>151</v>
      </c>
    </row>
    <row r="236" spans="1:8" hidden="1" x14ac:dyDescent="0.25">
      <c r="A236" s="77" t="s">
        <v>63</v>
      </c>
      <c r="B236" s="75">
        <v>231</v>
      </c>
      <c r="C236" s="75">
        <v>3639</v>
      </c>
      <c r="D236" s="75">
        <v>5169</v>
      </c>
      <c r="E236" s="10">
        <v>80000</v>
      </c>
      <c r="F236" s="13">
        <v>280000</v>
      </c>
      <c r="G236" s="10">
        <v>80000</v>
      </c>
    </row>
    <row r="237" spans="1:8" hidden="1" x14ac:dyDescent="0.25">
      <c r="A237" s="77" t="s">
        <v>152</v>
      </c>
      <c r="B237" s="75">
        <v>231</v>
      </c>
      <c r="C237" s="75">
        <v>3639</v>
      </c>
      <c r="D237" s="75">
        <v>5362</v>
      </c>
      <c r="E237" s="10">
        <v>20000</v>
      </c>
      <c r="F237" s="13">
        <v>44000</v>
      </c>
      <c r="G237" s="10">
        <v>20000</v>
      </c>
    </row>
    <row r="238" spans="1:8" hidden="1" x14ac:dyDescent="0.25">
      <c r="A238" s="77" t="s">
        <v>79</v>
      </c>
      <c r="B238" s="75">
        <v>231</v>
      </c>
      <c r="C238" s="75">
        <v>3639</v>
      </c>
      <c r="D238" s="75">
        <v>5365</v>
      </c>
      <c r="E238" s="10">
        <v>5500</v>
      </c>
      <c r="F238" s="13">
        <v>5500</v>
      </c>
      <c r="G238" s="10">
        <v>6000</v>
      </c>
      <c r="H238" t="s">
        <v>153</v>
      </c>
    </row>
    <row r="239" spans="1:8" hidden="1" x14ac:dyDescent="0.25">
      <c r="A239" s="77" t="s">
        <v>70</v>
      </c>
      <c r="B239" s="75">
        <v>231</v>
      </c>
      <c r="C239" s="75">
        <v>3639</v>
      </c>
      <c r="D239" s="75">
        <v>6121</v>
      </c>
      <c r="E239" s="10">
        <v>1000000</v>
      </c>
      <c r="F239" s="13">
        <v>1000000</v>
      </c>
      <c r="G239" s="10">
        <v>1000000</v>
      </c>
      <c r="H239" t="s">
        <v>154</v>
      </c>
    </row>
    <row r="240" spans="1:8" hidden="1" x14ac:dyDescent="0.25">
      <c r="A240" s="77" t="s">
        <v>155</v>
      </c>
      <c r="B240" s="75">
        <v>231</v>
      </c>
      <c r="C240" s="75">
        <v>3639</v>
      </c>
      <c r="D240" s="75">
        <v>6130</v>
      </c>
      <c r="E240" s="10">
        <v>100000</v>
      </c>
      <c r="F240" s="13">
        <v>1226000</v>
      </c>
      <c r="G240" s="10">
        <v>100000</v>
      </c>
      <c r="H240" t="s">
        <v>156</v>
      </c>
    </row>
    <row r="241" spans="1:8" x14ac:dyDescent="0.25">
      <c r="A241" s="77" t="s">
        <v>289</v>
      </c>
      <c r="B241" s="75">
        <v>231</v>
      </c>
      <c r="C241" s="75">
        <v>3639</v>
      </c>
      <c r="D241" s="75"/>
      <c r="E241" s="78">
        <f>SUM(E234:E240)</f>
        <v>1218000</v>
      </c>
      <c r="F241" s="79">
        <f>SUM(F234:F240)</f>
        <v>2568000</v>
      </c>
      <c r="G241" s="78">
        <f>SUM(G234:G240)</f>
        <v>1218500</v>
      </c>
    </row>
    <row r="242" spans="1:8" hidden="1" x14ac:dyDescent="0.25">
      <c r="A242" s="77" t="s">
        <v>63</v>
      </c>
      <c r="B242" s="75">
        <v>231</v>
      </c>
      <c r="C242" s="75">
        <v>3722</v>
      </c>
      <c r="D242" s="75">
        <v>5169</v>
      </c>
      <c r="E242" s="10">
        <v>2400000</v>
      </c>
      <c r="F242" s="13">
        <v>2400000</v>
      </c>
      <c r="G242" s="10">
        <v>2400000</v>
      </c>
      <c r="H242" t="s">
        <v>157</v>
      </c>
    </row>
    <row r="243" spans="1:8" x14ac:dyDescent="0.25">
      <c r="A243" s="77" t="s">
        <v>288</v>
      </c>
      <c r="B243" s="75">
        <v>231</v>
      </c>
      <c r="C243" s="75">
        <v>3722</v>
      </c>
      <c r="D243" s="75"/>
      <c r="E243" s="78">
        <f>SUM(E242)</f>
        <v>2400000</v>
      </c>
      <c r="F243" s="79">
        <f>SUM(F242)</f>
        <v>2400000</v>
      </c>
      <c r="G243" s="78">
        <f>SUM(G242)</f>
        <v>2400000</v>
      </c>
    </row>
    <row r="244" spans="1:8" hidden="1" x14ac:dyDescent="0.25">
      <c r="A244" s="77" t="s">
        <v>158</v>
      </c>
      <c r="B244" s="75">
        <v>231</v>
      </c>
      <c r="C244" s="75">
        <v>3723</v>
      </c>
      <c r="D244" s="75">
        <v>5137</v>
      </c>
      <c r="E244" s="78">
        <v>0</v>
      </c>
      <c r="F244" s="79"/>
      <c r="G244" s="78"/>
      <c r="H244" t="s">
        <v>159</v>
      </c>
    </row>
    <row r="245" spans="1:8" hidden="1" x14ac:dyDescent="0.25">
      <c r="A245" s="77" t="s">
        <v>67</v>
      </c>
      <c r="B245" s="75">
        <v>231</v>
      </c>
      <c r="C245" s="75">
        <v>3723</v>
      </c>
      <c r="D245" s="75">
        <v>5139</v>
      </c>
      <c r="E245" s="78">
        <v>10000</v>
      </c>
      <c r="F245" s="79">
        <v>10000</v>
      </c>
      <c r="G245" s="78">
        <v>10000</v>
      </c>
    </row>
    <row r="246" spans="1:8" hidden="1" x14ac:dyDescent="0.25">
      <c r="A246" s="77" t="s">
        <v>63</v>
      </c>
      <c r="B246" s="75">
        <v>231</v>
      </c>
      <c r="C246" s="75">
        <v>3723</v>
      </c>
      <c r="D246" s="75">
        <v>5169</v>
      </c>
      <c r="E246" s="10">
        <v>900000</v>
      </c>
      <c r="F246" s="13">
        <v>900000</v>
      </c>
      <c r="G246" s="10">
        <v>900000</v>
      </c>
      <c r="H246" t="s">
        <v>160</v>
      </c>
    </row>
    <row r="247" spans="1:8" hidden="1" x14ac:dyDescent="0.25">
      <c r="A247" s="77" t="s">
        <v>70</v>
      </c>
      <c r="B247" s="75">
        <v>231</v>
      </c>
      <c r="C247" s="75">
        <v>3723</v>
      </c>
      <c r="D247" s="75">
        <v>6121</v>
      </c>
      <c r="E247" s="10">
        <v>0</v>
      </c>
      <c r="F247" s="13">
        <v>0</v>
      </c>
      <c r="G247" s="10">
        <v>900000</v>
      </c>
      <c r="H247" t="s">
        <v>161</v>
      </c>
    </row>
    <row r="248" spans="1:8" hidden="1" x14ac:dyDescent="0.25">
      <c r="A248" s="77" t="s">
        <v>114</v>
      </c>
      <c r="B248" s="75">
        <v>231</v>
      </c>
      <c r="C248" s="75">
        <v>3723</v>
      </c>
      <c r="D248" s="75">
        <v>6122</v>
      </c>
      <c r="E248" s="10">
        <v>0</v>
      </c>
      <c r="F248" s="13"/>
      <c r="G248" s="10"/>
      <c r="H248" t="s">
        <v>162</v>
      </c>
    </row>
    <row r="249" spans="1:8" x14ac:dyDescent="0.25">
      <c r="A249" s="77" t="s">
        <v>287</v>
      </c>
      <c r="B249" s="75">
        <v>231</v>
      </c>
      <c r="C249" s="75">
        <v>3723</v>
      </c>
      <c r="D249" s="75"/>
      <c r="E249" s="78">
        <f>SUM(E244:E248)</f>
        <v>910000</v>
      </c>
      <c r="F249" s="79">
        <f>SUM(F244:F248)</f>
        <v>910000</v>
      </c>
      <c r="G249" s="78">
        <f>SUM(G245:G247)</f>
        <v>1810000</v>
      </c>
    </row>
    <row r="250" spans="1:8" hidden="1" x14ac:dyDescent="0.25">
      <c r="A250" s="77" t="s">
        <v>67</v>
      </c>
      <c r="B250" s="75">
        <v>231</v>
      </c>
      <c r="C250" s="75">
        <v>3726</v>
      </c>
      <c r="D250" s="75">
        <v>5139</v>
      </c>
      <c r="E250" s="19">
        <v>20000</v>
      </c>
      <c r="F250" s="19">
        <v>30000</v>
      </c>
      <c r="G250" s="19">
        <v>20000</v>
      </c>
    </row>
    <row r="251" spans="1:8" hidden="1" x14ac:dyDescent="0.25">
      <c r="A251" s="77" t="s">
        <v>163</v>
      </c>
      <c r="B251" s="75">
        <v>231</v>
      </c>
      <c r="C251" s="75">
        <v>3726</v>
      </c>
      <c r="D251" s="75">
        <v>5156</v>
      </c>
      <c r="E251" s="19">
        <v>50000</v>
      </c>
      <c r="F251" s="19">
        <v>50000</v>
      </c>
      <c r="G251" s="19">
        <v>50000</v>
      </c>
    </row>
    <row r="252" spans="1:8" hidden="1" x14ac:dyDescent="0.25">
      <c r="A252" s="77" t="s">
        <v>63</v>
      </c>
      <c r="B252" s="75">
        <v>231</v>
      </c>
      <c r="C252" s="75">
        <v>3726</v>
      </c>
      <c r="D252" s="75">
        <v>5169</v>
      </c>
      <c r="E252" s="19">
        <v>10000</v>
      </c>
      <c r="F252" s="19">
        <v>10000</v>
      </c>
      <c r="G252" s="19">
        <v>10000</v>
      </c>
    </row>
    <row r="253" spans="1:8" hidden="1" x14ac:dyDescent="0.25">
      <c r="A253" s="77" t="s">
        <v>90</v>
      </c>
      <c r="B253" s="75">
        <v>231</v>
      </c>
      <c r="C253" s="75">
        <v>3726</v>
      </c>
      <c r="D253" s="75">
        <v>5171</v>
      </c>
      <c r="E253" s="19">
        <v>50000</v>
      </c>
      <c r="F253" s="19">
        <v>50000</v>
      </c>
      <c r="G253" s="19">
        <v>50000</v>
      </c>
      <c r="H253" t="s">
        <v>164</v>
      </c>
    </row>
    <row r="254" spans="1:8" hidden="1" x14ac:dyDescent="0.25">
      <c r="A254" s="77" t="s">
        <v>165</v>
      </c>
      <c r="B254" s="75">
        <v>231</v>
      </c>
      <c r="C254" s="75">
        <v>3726</v>
      </c>
      <c r="D254" s="75">
        <v>5329</v>
      </c>
      <c r="E254" s="10">
        <v>0</v>
      </c>
      <c r="F254" s="10"/>
      <c r="G254" s="10"/>
    </row>
    <row r="255" spans="1:8" hidden="1" x14ac:dyDescent="0.25">
      <c r="A255" s="77" t="s">
        <v>166</v>
      </c>
      <c r="B255" s="75">
        <v>231</v>
      </c>
      <c r="C255" s="75">
        <v>3726</v>
      </c>
      <c r="D255" s="75">
        <v>5649</v>
      </c>
      <c r="E255" s="10">
        <v>0</v>
      </c>
      <c r="F255" s="10"/>
      <c r="G255" s="10"/>
    </row>
    <row r="256" spans="1:8" x14ac:dyDescent="0.25">
      <c r="A256" s="77" t="s">
        <v>286</v>
      </c>
      <c r="B256" s="75">
        <v>231</v>
      </c>
      <c r="C256" s="75">
        <v>3726</v>
      </c>
      <c r="D256" s="75"/>
      <c r="E256" s="78">
        <f>SUM(E250:E255)</f>
        <v>130000</v>
      </c>
      <c r="F256" s="79">
        <f>SUM(F250:F255)</f>
        <v>140000</v>
      </c>
      <c r="G256" s="78">
        <f>SUM(G250:G253)</f>
        <v>130000</v>
      </c>
    </row>
    <row r="257" spans="1:8" hidden="1" x14ac:dyDescent="0.25">
      <c r="A257" s="77" t="s">
        <v>63</v>
      </c>
      <c r="B257" s="75">
        <v>231</v>
      </c>
      <c r="C257" s="75">
        <v>3729</v>
      </c>
      <c r="D257" s="75">
        <v>5169</v>
      </c>
      <c r="E257" s="10">
        <v>200000</v>
      </c>
      <c r="F257" s="13">
        <v>20000</v>
      </c>
      <c r="G257" s="10">
        <v>200000</v>
      </c>
      <c r="H257" t="s">
        <v>167</v>
      </c>
    </row>
    <row r="258" spans="1:8" x14ac:dyDescent="0.25">
      <c r="A258" s="77" t="s">
        <v>285</v>
      </c>
      <c r="B258" s="75">
        <v>231</v>
      </c>
      <c r="C258" s="75">
        <v>3729</v>
      </c>
      <c r="D258" s="75"/>
      <c r="E258" s="78">
        <f>SUM(E257)</f>
        <v>200000</v>
      </c>
      <c r="F258" s="79">
        <f>SUM(F257)</f>
        <v>20000</v>
      </c>
      <c r="G258" s="78">
        <f>SUM(G257)</f>
        <v>200000</v>
      </c>
    </row>
    <row r="259" spans="1:8" hidden="1" x14ac:dyDescent="0.25">
      <c r="A259" s="77" t="s">
        <v>90</v>
      </c>
      <c r="B259" s="75">
        <v>231</v>
      </c>
      <c r="C259" s="75">
        <v>3742</v>
      </c>
      <c r="D259" s="75">
        <v>5171</v>
      </c>
      <c r="E259" s="78">
        <v>20000</v>
      </c>
      <c r="F259" s="79">
        <v>20000</v>
      </c>
      <c r="G259" s="78">
        <v>20000</v>
      </c>
      <c r="H259" t="s">
        <v>168</v>
      </c>
    </row>
    <row r="260" spans="1:8" hidden="1" x14ac:dyDescent="0.25">
      <c r="A260" s="77" t="s">
        <v>70</v>
      </c>
      <c r="B260" s="75">
        <v>231</v>
      </c>
      <c r="C260" s="75">
        <v>3742</v>
      </c>
      <c r="D260" s="75">
        <v>6121</v>
      </c>
      <c r="E260" s="78">
        <v>0</v>
      </c>
      <c r="F260" s="79">
        <v>0</v>
      </c>
      <c r="G260" s="78">
        <v>1000000</v>
      </c>
      <c r="H260" t="s">
        <v>169</v>
      </c>
    </row>
    <row r="261" spans="1:8" x14ac:dyDescent="0.25">
      <c r="A261" s="77" t="s">
        <v>284</v>
      </c>
      <c r="B261" s="75">
        <v>231</v>
      </c>
      <c r="C261" s="75">
        <v>3742</v>
      </c>
      <c r="D261" s="75"/>
      <c r="E261" s="78">
        <f>SUM(E259)</f>
        <v>20000</v>
      </c>
      <c r="F261" s="79">
        <f>SUM(F259)</f>
        <v>20000</v>
      </c>
      <c r="G261" s="78">
        <f>SUM(G259:G260)</f>
        <v>1020000</v>
      </c>
    </row>
    <row r="262" spans="1:8" hidden="1" x14ac:dyDescent="0.25">
      <c r="A262" s="77" t="s">
        <v>70</v>
      </c>
      <c r="B262" s="75">
        <v>231</v>
      </c>
      <c r="C262" s="75">
        <v>3744</v>
      </c>
      <c r="D262" s="75">
        <v>6121</v>
      </c>
      <c r="E262" s="78">
        <v>0</v>
      </c>
      <c r="F262" s="78">
        <v>35000</v>
      </c>
      <c r="G262" s="78">
        <v>660000</v>
      </c>
      <c r="H262" t="s">
        <v>170</v>
      </c>
    </row>
    <row r="263" spans="1:8" x14ac:dyDescent="0.25">
      <c r="A263" s="77" t="s">
        <v>283</v>
      </c>
      <c r="B263" s="75">
        <v>231</v>
      </c>
      <c r="C263" s="75">
        <v>3744</v>
      </c>
      <c r="D263" s="75"/>
      <c r="E263" s="78">
        <f>SUM(E262)</f>
        <v>0</v>
      </c>
      <c r="F263" s="78">
        <f>SUM(F262)</f>
        <v>35000</v>
      </c>
      <c r="G263" s="78">
        <f>SUM(G262)</f>
        <v>660000</v>
      </c>
    </row>
    <row r="264" spans="1:8" hidden="1" x14ac:dyDescent="0.25">
      <c r="A264" s="77" t="s">
        <v>171</v>
      </c>
      <c r="B264" s="75">
        <v>231</v>
      </c>
      <c r="C264" s="75">
        <v>3745</v>
      </c>
      <c r="D264" s="75">
        <v>5011</v>
      </c>
      <c r="E264" s="19">
        <v>1440000</v>
      </c>
      <c r="F264" s="19">
        <v>1440000</v>
      </c>
      <c r="G264" s="19">
        <v>1440000</v>
      </c>
    </row>
    <row r="265" spans="1:8" hidden="1" x14ac:dyDescent="0.25">
      <c r="A265" s="77" t="s">
        <v>105</v>
      </c>
      <c r="B265" s="75">
        <v>231</v>
      </c>
      <c r="C265" s="75">
        <v>3745</v>
      </c>
      <c r="D265" s="75">
        <v>5021</v>
      </c>
      <c r="E265" s="19">
        <v>60000</v>
      </c>
      <c r="F265" s="19">
        <v>71000</v>
      </c>
      <c r="G265" s="19">
        <v>60000</v>
      </c>
      <c r="H265" t="s">
        <v>172</v>
      </c>
    </row>
    <row r="266" spans="1:8" hidden="1" x14ac:dyDescent="0.25">
      <c r="A266" s="77" t="s">
        <v>173</v>
      </c>
      <c r="B266" s="75">
        <v>231</v>
      </c>
      <c r="C266" s="75">
        <v>3745</v>
      </c>
      <c r="D266" s="75">
        <v>5031</v>
      </c>
      <c r="E266" s="19">
        <v>380000</v>
      </c>
      <c r="F266" s="19">
        <v>380000</v>
      </c>
      <c r="G266" s="19">
        <v>380000</v>
      </c>
    </row>
    <row r="267" spans="1:8" hidden="1" x14ac:dyDescent="0.25">
      <c r="A267" s="77" t="s">
        <v>174</v>
      </c>
      <c r="B267" s="75">
        <v>231</v>
      </c>
      <c r="C267" s="75">
        <v>3745</v>
      </c>
      <c r="D267" s="75">
        <v>5032</v>
      </c>
      <c r="E267" s="10">
        <v>150000</v>
      </c>
      <c r="F267" s="10">
        <v>150000</v>
      </c>
      <c r="G267" s="10">
        <v>150000</v>
      </c>
    </row>
    <row r="268" spans="1:8" hidden="1" x14ac:dyDescent="0.25">
      <c r="A268" s="77" t="s">
        <v>175</v>
      </c>
      <c r="B268" s="75">
        <v>231</v>
      </c>
      <c r="C268" s="75">
        <v>3745</v>
      </c>
      <c r="D268" s="75">
        <v>5131</v>
      </c>
      <c r="E268" s="10">
        <v>2000</v>
      </c>
      <c r="F268" s="10">
        <v>2000</v>
      </c>
      <c r="G268" s="10">
        <v>2000</v>
      </c>
      <c r="H268" t="s">
        <v>176</v>
      </c>
    </row>
    <row r="269" spans="1:8" hidden="1" x14ac:dyDescent="0.25">
      <c r="A269" s="77" t="s">
        <v>177</v>
      </c>
      <c r="B269" s="75">
        <v>231</v>
      </c>
      <c r="C269" s="75">
        <v>3745</v>
      </c>
      <c r="D269" s="75">
        <v>5132</v>
      </c>
      <c r="E269" s="10">
        <v>50000</v>
      </c>
      <c r="F269" s="10">
        <v>50000</v>
      </c>
      <c r="G269" s="10">
        <v>50000</v>
      </c>
    </row>
    <row r="270" spans="1:8" hidden="1" x14ac:dyDescent="0.25">
      <c r="A270" s="77" t="s">
        <v>62</v>
      </c>
      <c r="B270" s="75">
        <v>231</v>
      </c>
      <c r="C270" s="75">
        <v>3745</v>
      </c>
      <c r="D270" s="75">
        <v>5137</v>
      </c>
      <c r="E270" s="10">
        <v>30000</v>
      </c>
      <c r="F270" s="10">
        <v>30000</v>
      </c>
      <c r="G270" s="10">
        <v>30000</v>
      </c>
    </row>
    <row r="271" spans="1:8" hidden="1" x14ac:dyDescent="0.25">
      <c r="A271" s="77" t="s">
        <v>67</v>
      </c>
      <c r="B271" s="75">
        <v>231</v>
      </c>
      <c r="C271" s="75">
        <v>3745</v>
      </c>
      <c r="D271" s="75">
        <v>5139</v>
      </c>
      <c r="E271" s="10">
        <v>160000</v>
      </c>
      <c r="F271" s="10">
        <v>160000</v>
      </c>
      <c r="G271" s="10">
        <v>150000</v>
      </c>
    </row>
    <row r="272" spans="1:8" hidden="1" x14ac:dyDescent="0.25">
      <c r="A272" s="77" t="s">
        <v>163</v>
      </c>
      <c r="B272" s="75">
        <v>231</v>
      </c>
      <c r="C272" s="75">
        <v>3745</v>
      </c>
      <c r="D272" s="75">
        <v>5156</v>
      </c>
      <c r="E272" s="10">
        <v>100000</v>
      </c>
      <c r="F272" s="10">
        <v>100000</v>
      </c>
      <c r="G272" s="10">
        <v>80000</v>
      </c>
    </row>
    <row r="273" spans="1:8" hidden="1" x14ac:dyDescent="0.25">
      <c r="A273" s="77" t="s">
        <v>73</v>
      </c>
      <c r="B273" s="75">
        <v>231</v>
      </c>
      <c r="C273" s="75">
        <v>3745</v>
      </c>
      <c r="D273" s="75">
        <v>5164</v>
      </c>
      <c r="E273" s="10">
        <v>36000</v>
      </c>
      <c r="F273" s="10">
        <v>36000</v>
      </c>
      <c r="G273" s="10">
        <v>38000</v>
      </c>
      <c r="H273" t="s">
        <v>178</v>
      </c>
    </row>
    <row r="274" spans="1:8" hidden="1" x14ac:dyDescent="0.25">
      <c r="A274" s="77" t="s">
        <v>63</v>
      </c>
      <c r="B274" s="75">
        <v>231</v>
      </c>
      <c r="C274" s="75">
        <v>3745</v>
      </c>
      <c r="D274" s="75">
        <v>5169</v>
      </c>
      <c r="E274" s="10">
        <v>100000</v>
      </c>
      <c r="F274" s="10">
        <v>100000</v>
      </c>
      <c r="G274" s="10">
        <v>100000</v>
      </c>
    </row>
    <row r="275" spans="1:8" hidden="1" x14ac:dyDescent="0.25">
      <c r="A275" s="77" t="s">
        <v>90</v>
      </c>
      <c r="B275" s="75">
        <v>231</v>
      </c>
      <c r="C275" s="75">
        <v>3745</v>
      </c>
      <c r="D275" s="75">
        <v>5171</v>
      </c>
      <c r="E275" s="10">
        <v>100000</v>
      </c>
      <c r="F275" s="10">
        <v>100000</v>
      </c>
      <c r="G275" s="10">
        <v>100000</v>
      </c>
    </row>
    <row r="276" spans="1:8" hidden="1" x14ac:dyDescent="0.25">
      <c r="A276" s="77" t="s">
        <v>179</v>
      </c>
      <c r="B276" s="75">
        <v>231</v>
      </c>
      <c r="C276" s="75">
        <v>3745</v>
      </c>
      <c r="D276" s="75">
        <v>5192</v>
      </c>
      <c r="E276" s="10">
        <v>0</v>
      </c>
      <c r="F276" s="10">
        <v>1500</v>
      </c>
      <c r="G276" s="10">
        <v>0</v>
      </c>
    </row>
    <row r="277" spans="1:8" x14ac:dyDescent="0.25">
      <c r="A277" s="77" t="s">
        <v>267</v>
      </c>
      <c r="B277" s="75">
        <v>231</v>
      </c>
      <c r="C277" s="75">
        <v>3745</v>
      </c>
      <c r="D277" s="75"/>
      <c r="E277" s="78">
        <f>SUM(E264:E276)</f>
        <v>2608000</v>
      </c>
      <c r="F277" s="79">
        <f>SUM(F264:F276)</f>
        <v>2620500</v>
      </c>
      <c r="G277" s="78">
        <f>SUM(G264:G276)</f>
        <v>2580000</v>
      </c>
    </row>
    <row r="278" spans="1:8" hidden="1" x14ac:dyDescent="0.25">
      <c r="A278" s="77" t="s">
        <v>180</v>
      </c>
      <c r="B278" s="75">
        <v>231</v>
      </c>
      <c r="C278" s="75">
        <v>3900</v>
      </c>
      <c r="D278" s="75">
        <v>5499</v>
      </c>
      <c r="E278" s="78">
        <v>200000</v>
      </c>
      <c r="F278" s="79">
        <v>200000</v>
      </c>
      <c r="G278" s="78">
        <v>160000</v>
      </c>
      <c r="H278" t="s">
        <v>181</v>
      </c>
    </row>
    <row r="279" spans="1:8" x14ac:dyDescent="0.25">
      <c r="A279" s="77" t="s">
        <v>282</v>
      </c>
      <c r="B279" s="75">
        <v>231</v>
      </c>
      <c r="C279" s="75">
        <v>3900</v>
      </c>
      <c r="D279" s="75"/>
      <c r="E279" s="78">
        <f>SUM(E278)</f>
        <v>200000</v>
      </c>
      <c r="F279" s="79">
        <f>SUM(F278)</f>
        <v>200000</v>
      </c>
      <c r="G279" s="78">
        <f>SUM(G278)</f>
        <v>160000</v>
      </c>
    </row>
    <row r="280" spans="1:8" hidden="1" x14ac:dyDescent="0.25">
      <c r="A280" s="77" t="s">
        <v>182</v>
      </c>
      <c r="B280" s="75">
        <v>231</v>
      </c>
      <c r="C280" s="75">
        <v>4359</v>
      </c>
      <c r="D280" s="75">
        <v>5222</v>
      </c>
      <c r="E280" s="10">
        <v>20000</v>
      </c>
      <c r="F280" s="13">
        <v>20000</v>
      </c>
      <c r="G280" s="10">
        <v>20000</v>
      </c>
      <c r="H280" t="s">
        <v>183</v>
      </c>
    </row>
    <row r="281" spans="1:8" hidden="1" x14ac:dyDescent="0.25">
      <c r="A281" s="77" t="s">
        <v>184</v>
      </c>
      <c r="B281" s="75">
        <v>231</v>
      </c>
      <c r="C281" s="75">
        <v>4359</v>
      </c>
      <c r="D281" s="75">
        <v>5329</v>
      </c>
      <c r="E281" s="10">
        <v>292990</v>
      </c>
      <c r="F281" s="13">
        <v>292900</v>
      </c>
      <c r="G281" s="10">
        <v>300730</v>
      </c>
      <c r="H281" t="s">
        <v>185</v>
      </c>
    </row>
    <row r="282" spans="1:8" x14ac:dyDescent="0.25">
      <c r="A282" s="77" t="s">
        <v>186</v>
      </c>
      <c r="B282" s="75">
        <v>231</v>
      </c>
      <c r="C282" s="75">
        <v>4359</v>
      </c>
      <c r="D282" s="75"/>
      <c r="E282" s="78">
        <f>SUM(E280:E281)</f>
        <v>312990</v>
      </c>
      <c r="F282" s="79">
        <f>SUM(F280:F281)</f>
        <v>312900</v>
      </c>
      <c r="G282" s="78">
        <f>SUM(G280:G281)</f>
        <v>320730</v>
      </c>
    </row>
    <row r="283" spans="1:8" hidden="1" x14ac:dyDescent="0.25">
      <c r="A283" s="77" t="s">
        <v>63</v>
      </c>
      <c r="B283" s="75">
        <v>231</v>
      </c>
      <c r="C283" s="75">
        <v>5212</v>
      </c>
      <c r="D283" s="75">
        <v>5169</v>
      </c>
      <c r="E283" s="78">
        <v>10000</v>
      </c>
      <c r="F283" s="79">
        <v>10000</v>
      </c>
      <c r="G283" s="78">
        <v>10000</v>
      </c>
      <c r="H283" s="89" t="s">
        <v>187</v>
      </c>
    </row>
    <row r="284" spans="1:8" hidden="1" x14ac:dyDescent="0.25">
      <c r="A284" s="77" t="s">
        <v>90</v>
      </c>
      <c r="B284" s="75">
        <v>231</v>
      </c>
      <c r="C284" s="75">
        <v>5212</v>
      </c>
      <c r="D284" s="75">
        <v>5171</v>
      </c>
      <c r="E284" s="78">
        <v>50000</v>
      </c>
      <c r="F284" s="79">
        <v>50000</v>
      </c>
      <c r="G284" s="78">
        <v>50000</v>
      </c>
      <c r="H284" s="89"/>
    </row>
    <row r="285" spans="1:8" hidden="1" x14ac:dyDescent="0.25">
      <c r="A285" s="77" t="s">
        <v>114</v>
      </c>
      <c r="B285" s="75">
        <v>231</v>
      </c>
      <c r="C285" s="75">
        <v>5212</v>
      </c>
      <c r="D285" s="75">
        <v>6122</v>
      </c>
      <c r="E285" s="78">
        <v>40000</v>
      </c>
      <c r="F285" s="79">
        <v>50000</v>
      </c>
      <c r="G285" s="78">
        <v>40000</v>
      </c>
      <c r="H285" s="89"/>
    </row>
    <row r="286" spans="1:8" x14ac:dyDescent="0.25">
      <c r="A286" s="77" t="s">
        <v>281</v>
      </c>
      <c r="B286" s="75">
        <v>231</v>
      </c>
      <c r="C286" s="75">
        <v>5212</v>
      </c>
      <c r="D286" s="75"/>
      <c r="E286" s="78">
        <f>SUM(E283:E285)</f>
        <v>100000</v>
      </c>
      <c r="F286" s="79">
        <f>SUM(F283:F285)</f>
        <v>110000</v>
      </c>
      <c r="G286" s="78">
        <f>SUM(G283:G285)</f>
        <v>100000</v>
      </c>
    </row>
    <row r="287" spans="1:8" hidden="1" x14ac:dyDescent="0.25">
      <c r="A287" s="77" t="s">
        <v>188</v>
      </c>
      <c r="B287" s="75">
        <v>231</v>
      </c>
      <c r="C287" s="75">
        <v>5213</v>
      </c>
      <c r="D287" s="75">
        <v>5903</v>
      </c>
      <c r="E287" s="78">
        <v>71000</v>
      </c>
      <c r="F287" s="79">
        <v>71000</v>
      </c>
      <c r="G287" s="78">
        <v>80000</v>
      </c>
      <c r="H287" s="37" t="s">
        <v>189</v>
      </c>
    </row>
    <row r="288" spans="1:8" x14ac:dyDescent="0.25">
      <c r="A288" s="77" t="s">
        <v>280</v>
      </c>
      <c r="B288" s="75">
        <v>231</v>
      </c>
      <c r="C288" s="75">
        <v>5213</v>
      </c>
      <c r="D288" s="75"/>
      <c r="E288" s="78">
        <f>SUM(E287)</f>
        <v>71000</v>
      </c>
      <c r="F288" s="79">
        <f>SUM(F287)</f>
        <v>71000</v>
      </c>
      <c r="G288" s="78">
        <f>SUM(G287)</f>
        <v>80000</v>
      </c>
    </row>
    <row r="289" spans="1:8" hidden="1" x14ac:dyDescent="0.25">
      <c r="A289" s="77" t="s">
        <v>90</v>
      </c>
      <c r="B289" s="75">
        <v>231</v>
      </c>
      <c r="C289" s="75">
        <v>5311</v>
      </c>
      <c r="D289" s="75">
        <v>5171</v>
      </c>
      <c r="E289" s="78">
        <v>20000</v>
      </c>
      <c r="F289" s="78">
        <v>20000</v>
      </c>
      <c r="G289" s="78">
        <v>10000</v>
      </c>
      <c r="H289" t="s">
        <v>190</v>
      </c>
    </row>
    <row r="290" spans="1:8" hidden="1" x14ac:dyDescent="0.25">
      <c r="A290" s="77" t="s">
        <v>114</v>
      </c>
      <c r="B290" s="75">
        <v>231</v>
      </c>
      <c r="C290" s="75">
        <v>5311</v>
      </c>
      <c r="D290" s="75">
        <v>6122</v>
      </c>
      <c r="E290" s="78">
        <v>0</v>
      </c>
      <c r="F290" s="78"/>
      <c r="G290" s="78">
        <v>0</v>
      </c>
    </row>
    <row r="291" spans="1:8" x14ac:dyDescent="0.25">
      <c r="A291" s="77" t="s">
        <v>279</v>
      </c>
      <c r="B291" s="75">
        <v>231</v>
      </c>
      <c r="C291" s="75">
        <v>5311</v>
      </c>
      <c r="D291" s="75"/>
      <c r="E291" s="78">
        <f>SUM(E289:E290)</f>
        <v>20000</v>
      </c>
      <c r="F291" s="78">
        <f>SUM(F289:F290)</f>
        <v>20000</v>
      </c>
      <c r="G291" s="78">
        <f>SUM(G289:G290)</f>
        <v>10000</v>
      </c>
    </row>
    <row r="292" spans="1:8" hidden="1" x14ac:dyDescent="0.25">
      <c r="A292" s="81" t="s">
        <v>105</v>
      </c>
      <c r="B292" s="75">
        <v>231</v>
      </c>
      <c r="C292" s="75">
        <v>5512</v>
      </c>
      <c r="D292" s="75">
        <v>5021</v>
      </c>
      <c r="E292" s="19">
        <v>30000</v>
      </c>
      <c r="F292" s="19">
        <v>30000</v>
      </c>
      <c r="G292" s="19">
        <v>30000</v>
      </c>
    </row>
    <row r="293" spans="1:8" hidden="1" x14ac:dyDescent="0.25">
      <c r="A293" s="81" t="s">
        <v>191</v>
      </c>
      <c r="B293" s="75">
        <v>231</v>
      </c>
      <c r="C293" s="75">
        <v>5512</v>
      </c>
      <c r="D293" s="75">
        <v>5032</v>
      </c>
      <c r="E293" s="19">
        <v>3000</v>
      </c>
      <c r="F293" s="19">
        <v>3000</v>
      </c>
      <c r="G293" s="19">
        <v>3000</v>
      </c>
    </row>
    <row r="294" spans="1:8" hidden="1" x14ac:dyDescent="0.25">
      <c r="A294" s="77" t="s">
        <v>177</v>
      </c>
      <c r="B294" s="75">
        <v>231</v>
      </c>
      <c r="C294" s="75">
        <v>5512</v>
      </c>
      <c r="D294" s="75">
        <v>5132</v>
      </c>
      <c r="E294" s="19">
        <v>35000</v>
      </c>
      <c r="F294" s="19">
        <v>35000</v>
      </c>
      <c r="G294" s="19">
        <v>35000</v>
      </c>
    </row>
    <row r="295" spans="1:8" hidden="1" x14ac:dyDescent="0.25">
      <c r="A295" s="77" t="s">
        <v>192</v>
      </c>
      <c r="B295" s="75">
        <v>231</v>
      </c>
      <c r="C295" s="75">
        <v>5512</v>
      </c>
      <c r="D295" s="75">
        <v>5133</v>
      </c>
      <c r="E295" s="19">
        <v>2000</v>
      </c>
      <c r="F295" s="19">
        <v>2000</v>
      </c>
      <c r="G295" s="19">
        <v>2000</v>
      </c>
    </row>
    <row r="296" spans="1:8" hidden="1" x14ac:dyDescent="0.25">
      <c r="A296" s="77" t="s">
        <v>193</v>
      </c>
      <c r="B296" s="75">
        <v>231</v>
      </c>
      <c r="C296" s="75">
        <v>5512</v>
      </c>
      <c r="D296" s="75">
        <v>5137</v>
      </c>
      <c r="E296" s="19">
        <v>50000</v>
      </c>
      <c r="F296" s="19">
        <v>65000</v>
      </c>
      <c r="G296" s="19">
        <v>0</v>
      </c>
      <c r="H296" t="s">
        <v>194</v>
      </c>
    </row>
    <row r="297" spans="1:8" hidden="1" x14ac:dyDescent="0.25">
      <c r="A297" s="77" t="s">
        <v>67</v>
      </c>
      <c r="B297" s="75">
        <v>231</v>
      </c>
      <c r="C297" s="75">
        <v>5512</v>
      </c>
      <c r="D297" s="75">
        <v>5139</v>
      </c>
      <c r="E297" s="19">
        <v>50000</v>
      </c>
      <c r="F297" s="19">
        <v>50000</v>
      </c>
      <c r="G297" s="19">
        <v>20000</v>
      </c>
    </row>
    <row r="298" spans="1:8" hidden="1" x14ac:dyDescent="0.25">
      <c r="A298" s="77" t="s">
        <v>145</v>
      </c>
      <c r="B298" s="75">
        <v>231</v>
      </c>
      <c r="C298" s="75">
        <v>5512</v>
      </c>
      <c r="D298" s="75">
        <v>5151</v>
      </c>
      <c r="E298" s="19">
        <v>5000</v>
      </c>
      <c r="F298" s="19">
        <v>5000</v>
      </c>
      <c r="G298" s="19">
        <v>5000</v>
      </c>
    </row>
    <row r="299" spans="1:8" hidden="1" x14ac:dyDescent="0.25">
      <c r="A299" s="77" t="s">
        <v>119</v>
      </c>
      <c r="B299" s="75">
        <v>231</v>
      </c>
      <c r="C299" s="75">
        <v>5512</v>
      </c>
      <c r="D299" s="75">
        <v>5153</v>
      </c>
      <c r="E299" s="19">
        <v>40000</v>
      </c>
      <c r="F299" s="19">
        <v>90000</v>
      </c>
      <c r="G299" s="19">
        <v>90000</v>
      </c>
    </row>
    <row r="300" spans="1:8" hidden="1" x14ac:dyDescent="0.25">
      <c r="A300" s="77" t="s">
        <v>88</v>
      </c>
      <c r="B300" s="75">
        <v>231</v>
      </c>
      <c r="C300" s="75">
        <v>5512</v>
      </c>
      <c r="D300" s="75">
        <v>5154</v>
      </c>
      <c r="E300" s="19">
        <v>40000</v>
      </c>
      <c r="F300" s="19">
        <v>40000</v>
      </c>
      <c r="G300" s="19">
        <v>40000</v>
      </c>
    </row>
    <row r="301" spans="1:8" hidden="1" x14ac:dyDescent="0.25">
      <c r="A301" s="77" t="s">
        <v>163</v>
      </c>
      <c r="B301" s="75">
        <v>231</v>
      </c>
      <c r="C301" s="75">
        <v>5512</v>
      </c>
      <c r="D301" s="75">
        <v>5156</v>
      </c>
      <c r="E301" s="19">
        <v>30000</v>
      </c>
      <c r="F301" s="19">
        <v>30000</v>
      </c>
      <c r="G301" s="19">
        <v>30000</v>
      </c>
    </row>
    <row r="302" spans="1:8" hidden="1" x14ac:dyDescent="0.25">
      <c r="A302" s="77" t="s">
        <v>138</v>
      </c>
      <c r="B302" s="75">
        <v>231</v>
      </c>
      <c r="C302" s="75">
        <v>5512</v>
      </c>
      <c r="D302" s="75">
        <v>5162</v>
      </c>
      <c r="E302" s="19">
        <v>5000</v>
      </c>
      <c r="F302" s="19">
        <v>6000</v>
      </c>
      <c r="G302" s="19">
        <v>5000</v>
      </c>
    </row>
    <row r="303" spans="1:8" hidden="1" x14ac:dyDescent="0.25">
      <c r="A303" s="77" t="s">
        <v>195</v>
      </c>
      <c r="B303" s="75">
        <v>231</v>
      </c>
      <c r="C303" s="75">
        <v>5512</v>
      </c>
      <c r="D303" s="75">
        <v>5167</v>
      </c>
      <c r="E303" s="19">
        <v>5000</v>
      </c>
      <c r="F303" s="19">
        <v>5000</v>
      </c>
      <c r="G303" s="19">
        <v>5000</v>
      </c>
    </row>
    <row r="304" spans="1:8" hidden="1" x14ac:dyDescent="0.25">
      <c r="A304" s="77" t="s">
        <v>63</v>
      </c>
      <c r="B304" s="75">
        <v>231</v>
      </c>
      <c r="C304" s="75">
        <v>5512</v>
      </c>
      <c r="D304" s="75">
        <v>5169</v>
      </c>
      <c r="E304" s="19">
        <v>100000</v>
      </c>
      <c r="F304" s="19">
        <v>125000</v>
      </c>
      <c r="G304" s="19">
        <v>50000</v>
      </c>
    </row>
    <row r="305" spans="1:8" hidden="1" x14ac:dyDescent="0.25">
      <c r="A305" s="77" t="s">
        <v>90</v>
      </c>
      <c r="B305" s="75">
        <v>231</v>
      </c>
      <c r="C305" s="75">
        <v>5512</v>
      </c>
      <c r="D305" s="75">
        <v>5171</v>
      </c>
      <c r="E305" s="19">
        <v>50000</v>
      </c>
      <c r="F305" s="19">
        <v>50000</v>
      </c>
      <c r="G305" s="19">
        <v>400000</v>
      </c>
      <c r="H305" t="s">
        <v>196</v>
      </c>
    </row>
    <row r="306" spans="1:8" hidden="1" x14ac:dyDescent="0.25">
      <c r="A306" s="77" t="s">
        <v>133</v>
      </c>
      <c r="B306" s="75">
        <v>231</v>
      </c>
      <c r="C306" s="75">
        <v>5512</v>
      </c>
      <c r="D306" s="75">
        <v>5175</v>
      </c>
      <c r="E306" s="19">
        <v>5000</v>
      </c>
      <c r="F306" s="19">
        <v>5000</v>
      </c>
      <c r="G306" s="19">
        <v>3000</v>
      </c>
    </row>
    <row r="307" spans="1:8" hidden="1" x14ac:dyDescent="0.25">
      <c r="A307" s="77" t="s">
        <v>197</v>
      </c>
      <c r="B307" s="75">
        <v>231</v>
      </c>
      <c r="C307" s="75">
        <v>5512</v>
      </c>
      <c r="D307" s="75">
        <v>5179</v>
      </c>
      <c r="E307" s="19">
        <v>1000</v>
      </c>
      <c r="F307" s="19">
        <v>2500</v>
      </c>
      <c r="G307" s="19">
        <v>1500</v>
      </c>
      <c r="H307" t="s">
        <v>198</v>
      </c>
    </row>
    <row r="308" spans="1:8" hidden="1" x14ac:dyDescent="0.25">
      <c r="A308" s="77" t="s">
        <v>114</v>
      </c>
      <c r="B308" s="75">
        <v>231</v>
      </c>
      <c r="C308" s="75">
        <v>5512</v>
      </c>
      <c r="D308" s="75">
        <v>6122</v>
      </c>
      <c r="E308" s="19">
        <v>0</v>
      </c>
      <c r="F308" s="19">
        <v>150000</v>
      </c>
      <c r="G308" s="19">
        <v>0</v>
      </c>
    </row>
    <row r="309" spans="1:8" hidden="1" x14ac:dyDescent="0.25">
      <c r="A309" s="77" t="s">
        <v>199</v>
      </c>
      <c r="B309" s="75">
        <v>231</v>
      </c>
      <c r="C309" s="75">
        <v>5512</v>
      </c>
      <c r="D309" s="75">
        <v>6123</v>
      </c>
      <c r="E309" s="19">
        <v>0</v>
      </c>
      <c r="F309" s="19">
        <v>790000</v>
      </c>
      <c r="G309" s="19">
        <v>0</v>
      </c>
    </row>
    <row r="310" spans="1:8" x14ac:dyDescent="0.25">
      <c r="A310" s="77" t="s">
        <v>278</v>
      </c>
      <c r="B310" s="75">
        <v>231</v>
      </c>
      <c r="C310" s="75">
        <v>5512</v>
      </c>
      <c r="D310" s="75"/>
      <c r="E310" s="79">
        <f>SUM(E292:E309)</f>
        <v>451000</v>
      </c>
      <c r="F310" s="83">
        <f>SUM(F292:F309)</f>
        <v>1483500</v>
      </c>
      <c r="G310" s="79">
        <f>SUM(G292:G309)</f>
        <v>719500</v>
      </c>
    </row>
    <row r="311" spans="1:8" hidden="1" x14ac:dyDescent="0.25">
      <c r="A311" s="77" t="s">
        <v>200</v>
      </c>
      <c r="B311" s="75">
        <v>231</v>
      </c>
      <c r="C311" s="75">
        <v>6112</v>
      </c>
      <c r="D311" s="75">
        <v>5023</v>
      </c>
      <c r="E311" s="19">
        <v>2010000</v>
      </c>
      <c r="F311" s="19">
        <v>2010000</v>
      </c>
      <c r="G311" s="19">
        <v>2400000</v>
      </c>
    </row>
    <row r="312" spans="1:8" hidden="1" x14ac:dyDescent="0.25">
      <c r="A312" s="77" t="s">
        <v>201</v>
      </c>
      <c r="B312" s="75">
        <v>231</v>
      </c>
      <c r="C312" s="75">
        <v>6112</v>
      </c>
      <c r="D312" s="75">
        <v>5026</v>
      </c>
      <c r="E312" s="19">
        <v>0</v>
      </c>
      <c r="F312" s="19">
        <v>0</v>
      </c>
      <c r="G312" s="19">
        <v>635000</v>
      </c>
      <c r="H312" t="s">
        <v>202</v>
      </c>
    </row>
    <row r="313" spans="1:8" hidden="1" x14ac:dyDescent="0.25">
      <c r="A313" s="77" t="s">
        <v>203</v>
      </c>
      <c r="B313" s="75">
        <v>231</v>
      </c>
      <c r="C313" s="75">
        <v>6112</v>
      </c>
      <c r="D313" s="75">
        <v>5031</v>
      </c>
      <c r="E313" s="19">
        <v>495000</v>
      </c>
      <c r="F313" s="19">
        <v>495000</v>
      </c>
      <c r="G313" s="19">
        <v>595000</v>
      </c>
    </row>
    <row r="314" spans="1:8" hidden="1" x14ac:dyDescent="0.25">
      <c r="A314" s="77" t="s">
        <v>204</v>
      </c>
      <c r="B314" s="75">
        <v>231</v>
      </c>
      <c r="C314" s="75">
        <v>6112</v>
      </c>
      <c r="D314" s="75">
        <v>5032</v>
      </c>
      <c r="E314" s="19">
        <v>180000</v>
      </c>
      <c r="F314" s="19">
        <v>180000</v>
      </c>
      <c r="G314" s="19">
        <v>220000</v>
      </c>
    </row>
    <row r="315" spans="1:8" hidden="1" x14ac:dyDescent="0.25">
      <c r="A315" s="77" t="s">
        <v>116</v>
      </c>
      <c r="B315" s="75">
        <v>231</v>
      </c>
      <c r="C315" s="75">
        <v>6112</v>
      </c>
      <c r="D315" s="75">
        <v>5136</v>
      </c>
      <c r="E315" s="19">
        <v>15000</v>
      </c>
      <c r="F315" s="19">
        <v>15000</v>
      </c>
      <c r="G315" s="19">
        <v>15000</v>
      </c>
    </row>
    <row r="316" spans="1:8" hidden="1" x14ac:dyDescent="0.25">
      <c r="A316" s="77" t="s">
        <v>193</v>
      </c>
      <c r="B316" s="75">
        <v>231</v>
      </c>
      <c r="C316" s="75">
        <v>6112</v>
      </c>
      <c r="D316" s="75">
        <v>5137</v>
      </c>
      <c r="E316" s="19">
        <v>10000</v>
      </c>
      <c r="F316" s="19">
        <v>10000</v>
      </c>
      <c r="G316" s="19">
        <v>10000</v>
      </c>
    </row>
    <row r="317" spans="1:8" hidden="1" x14ac:dyDescent="0.25">
      <c r="A317" s="77" t="s">
        <v>67</v>
      </c>
      <c r="B317" s="75">
        <v>231</v>
      </c>
      <c r="C317" s="75">
        <v>6112</v>
      </c>
      <c r="D317" s="75">
        <v>5139</v>
      </c>
      <c r="E317" s="19">
        <v>3000</v>
      </c>
      <c r="F317" s="19">
        <v>3000</v>
      </c>
      <c r="G317" s="19">
        <v>3000</v>
      </c>
    </row>
    <row r="318" spans="1:8" hidden="1" x14ac:dyDescent="0.25">
      <c r="A318" s="77" t="s">
        <v>195</v>
      </c>
      <c r="B318" s="75">
        <v>231</v>
      </c>
      <c r="C318" s="75">
        <v>6112</v>
      </c>
      <c r="D318" s="75">
        <v>5167</v>
      </c>
      <c r="E318" s="19">
        <v>7000</v>
      </c>
      <c r="F318" s="19">
        <v>17000</v>
      </c>
      <c r="G318" s="19">
        <v>7000</v>
      </c>
    </row>
    <row r="319" spans="1:8" hidden="1" x14ac:dyDescent="0.25">
      <c r="A319" s="77" t="s">
        <v>63</v>
      </c>
      <c r="B319" s="75">
        <v>231</v>
      </c>
      <c r="C319" s="75">
        <v>6112</v>
      </c>
      <c r="D319" s="75">
        <v>5169</v>
      </c>
      <c r="E319" s="19">
        <v>0</v>
      </c>
      <c r="F319" s="19"/>
      <c r="G319" s="19">
        <v>0</v>
      </c>
    </row>
    <row r="320" spans="1:8" hidden="1" x14ac:dyDescent="0.25">
      <c r="A320" s="77" t="s">
        <v>205</v>
      </c>
      <c r="B320" s="75">
        <v>231</v>
      </c>
      <c r="C320" s="75">
        <v>6112</v>
      </c>
      <c r="D320" s="75">
        <v>5173</v>
      </c>
      <c r="E320" s="19">
        <v>10000</v>
      </c>
      <c r="F320" s="19">
        <v>10000</v>
      </c>
      <c r="G320" s="19">
        <v>10000</v>
      </c>
    </row>
    <row r="321" spans="1:8" hidden="1" x14ac:dyDescent="0.25">
      <c r="A321" s="77" t="s">
        <v>133</v>
      </c>
      <c r="B321" s="75">
        <v>231</v>
      </c>
      <c r="C321" s="75">
        <v>6112</v>
      </c>
      <c r="D321" s="75">
        <v>5175</v>
      </c>
      <c r="E321" s="19">
        <v>5000</v>
      </c>
      <c r="F321" s="19">
        <v>5000</v>
      </c>
      <c r="G321" s="19">
        <v>5000</v>
      </c>
    </row>
    <row r="322" spans="1:8" x14ac:dyDescent="0.25">
      <c r="A322" s="77" t="s">
        <v>277</v>
      </c>
      <c r="B322" s="75">
        <v>231</v>
      </c>
      <c r="C322" s="75">
        <v>6112</v>
      </c>
      <c r="D322" s="75"/>
      <c r="E322" s="78">
        <f>SUM(E311:E321)</f>
        <v>2735000</v>
      </c>
      <c r="F322" s="79">
        <f>SUM(F311:F321)</f>
        <v>2745000</v>
      </c>
      <c r="G322" s="78">
        <f>SUM(G311:G321)</f>
        <v>3900000</v>
      </c>
    </row>
    <row r="323" spans="1:8" hidden="1" x14ac:dyDescent="0.25">
      <c r="A323" s="77" t="s">
        <v>206</v>
      </c>
      <c r="B323" s="75">
        <v>231</v>
      </c>
      <c r="C323" s="75">
        <v>6114</v>
      </c>
      <c r="D323" s="75">
        <v>5021</v>
      </c>
      <c r="E323" s="78">
        <v>40000</v>
      </c>
      <c r="F323" s="79">
        <v>40000</v>
      </c>
      <c r="G323" s="78">
        <v>0</v>
      </c>
    </row>
    <row r="324" spans="1:8" hidden="1" x14ac:dyDescent="0.25">
      <c r="A324" s="77" t="s">
        <v>67</v>
      </c>
      <c r="B324" s="75">
        <v>231</v>
      </c>
      <c r="C324" s="75">
        <v>6114</v>
      </c>
      <c r="D324" s="75">
        <v>5139</v>
      </c>
      <c r="E324" s="78">
        <v>3000</v>
      </c>
      <c r="F324" s="79">
        <v>3000</v>
      </c>
      <c r="G324" s="78">
        <v>0</v>
      </c>
    </row>
    <row r="325" spans="1:8" hidden="1" x14ac:dyDescent="0.25">
      <c r="A325" s="77" t="s">
        <v>207</v>
      </c>
      <c r="B325" s="75">
        <v>231</v>
      </c>
      <c r="C325" s="75">
        <v>6114</v>
      </c>
      <c r="D325" s="75">
        <v>5161</v>
      </c>
      <c r="E325" s="78">
        <v>0</v>
      </c>
      <c r="F325" s="79">
        <v>2300</v>
      </c>
      <c r="G325" s="78">
        <v>0</v>
      </c>
    </row>
    <row r="326" spans="1:8" hidden="1" x14ac:dyDescent="0.25">
      <c r="A326" s="77" t="s">
        <v>63</v>
      </c>
      <c r="B326" s="75">
        <v>231</v>
      </c>
      <c r="C326" s="75">
        <v>6114</v>
      </c>
      <c r="D326" s="75">
        <v>5169</v>
      </c>
      <c r="E326" s="78">
        <v>0</v>
      </c>
      <c r="F326" s="79">
        <v>1000</v>
      </c>
      <c r="G326" s="78"/>
    </row>
    <row r="327" spans="1:8" hidden="1" x14ac:dyDescent="0.25">
      <c r="A327" s="77" t="s">
        <v>133</v>
      </c>
      <c r="B327" s="75">
        <v>231</v>
      </c>
      <c r="C327" s="75">
        <v>6114</v>
      </c>
      <c r="D327" s="75">
        <v>5175</v>
      </c>
      <c r="E327" s="78">
        <v>5000</v>
      </c>
      <c r="F327" s="79">
        <v>5000</v>
      </c>
      <c r="G327" s="78">
        <v>0</v>
      </c>
    </row>
    <row r="328" spans="1:8" x14ac:dyDescent="0.25">
      <c r="A328" s="77" t="s">
        <v>208</v>
      </c>
      <c r="B328" s="75">
        <v>231</v>
      </c>
      <c r="C328" s="75">
        <v>6114</v>
      </c>
      <c r="D328" s="75"/>
      <c r="E328" s="78">
        <f>SUM(E323:E327)</f>
        <v>48000</v>
      </c>
      <c r="F328" s="79">
        <f>SUM(F323:F327)</f>
        <v>51300</v>
      </c>
      <c r="G328" s="78">
        <f>SUM(G323:G327)</f>
        <v>0</v>
      </c>
    </row>
    <row r="329" spans="1:8" hidden="1" x14ac:dyDescent="0.25">
      <c r="A329" s="77" t="s">
        <v>206</v>
      </c>
      <c r="B329" s="75">
        <v>231</v>
      </c>
      <c r="C329" s="75">
        <v>6115</v>
      </c>
      <c r="D329" s="75">
        <v>5021</v>
      </c>
      <c r="E329" s="78">
        <v>0</v>
      </c>
      <c r="F329" s="78">
        <v>0</v>
      </c>
      <c r="G329" s="78">
        <v>40000</v>
      </c>
      <c r="H329" s="92" t="s">
        <v>209</v>
      </c>
    </row>
    <row r="330" spans="1:8" hidden="1" x14ac:dyDescent="0.25">
      <c r="A330" s="77" t="s">
        <v>67</v>
      </c>
      <c r="B330" s="75">
        <v>231</v>
      </c>
      <c r="C330" s="75">
        <v>6115</v>
      </c>
      <c r="D330" s="75">
        <v>5139</v>
      </c>
      <c r="E330" s="78">
        <v>0</v>
      </c>
      <c r="F330" s="78">
        <v>0</v>
      </c>
      <c r="G330" s="78">
        <v>3000</v>
      </c>
      <c r="H330" s="92"/>
    </row>
    <row r="331" spans="1:8" hidden="1" x14ac:dyDescent="0.25">
      <c r="A331" s="77" t="s">
        <v>133</v>
      </c>
      <c r="B331" s="75">
        <v>231</v>
      </c>
      <c r="C331" s="75">
        <v>6115</v>
      </c>
      <c r="D331" s="75">
        <v>5175</v>
      </c>
      <c r="E331" s="78">
        <v>0</v>
      </c>
      <c r="F331" s="78">
        <v>0</v>
      </c>
      <c r="G331" s="78">
        <v>5000</v>
      </c>
      <c r="H331" s="92"/>
    </row>
    <row r="332" spans="1:8" x14ac:dyDescent="0.25">
      <c r="A332" s="77" t="s">
        <v>210</v>
      </c>
      <c r="B332" s="75">
        <v>231</v>
      </c>
      <c r="C332" s="75">
        <v>6115</v>
      </c>
      <c r="D332" s="75"/>
      <c r="E332" s="78">
        <f>SUM(E329:E331)</f>
        <v>0</v>
      </c>
      <c r="F332" s="79">
        <f>SUM(F329:F331)</f>
        <v>0</v>
      </c>
      <c r="G332" s="78">
        <f>SUM(G329:G331)</f>
        <v>48000</v>
      </c>
    </row>
    <row r="333" spans="1:8" hidden="1" x14ac:dyDescent="0.25">
      <c r="A333" s="77" t="s">
        <v>206</v>
      </c>
      <c r="B333" s="75">
        <v>231</v>
      </c>
      <c r="C333" s="75">
        <v>6117</v>
      </c>
      <c r="D333" s="75">
        <v>5021</v>
      </c>
      <c r="E333" s="78">
        <v>0</v>
      </c>
      <c r="F333" s="79"/>
      <c r="G333" s="78">
        <v>0</v>
      </c>
      <c r="H333" s="89" t="s">
        <v>211</v>
      </c>
    </row>
    <row r="334" spans="1:8" hidden="1" x14ac:dyDescent="0.25">
      <c r="A334" s="77" t="s">
        <v>67</v>
      </c>
      <c r="B334" s="75">
        <v>231</v>
      </c>
      <c r="C334" s="75">
        <v>6117</v>
      </c>
      <c r="D334" s="75">
        <v>5139</v>
      </c>
      <c r="E334" s="78">
        <v>0</v>
      </c>
      <c r="F334" s="79"/>
      <c r="G334" s="78">
        <v>0</v>
      </c>
      <c r="H334" s="89"/>
    </row>
    <row r="335" spans="1:8" hidden="1" x14ac:dyDescent="0.25">
      <c r="A335" s="77" t="s">
        <v>133</v>
      </c>
      <c r="B335" s="75">
        <v>231</v>
      </c>
      <c r="C335" s="75">
        <v>6117</v>
      </c>
      <c r="D335" s="75">
        <v>5175</v>
      </c>
      <c r="E335" s="78">
        <v>0</v>
      </c>
      <c r="F335" s="79"/>
      <c r="G335" s="78">
        <v>0</v>
      </c>
      <c r="H335" s="89"/>
    </row>
    <row r="336" spans="1:8" hidden="1" x14ac:dyDescent="0.25">
      <c r="A336" s="77" t="s">
        <v>212</v>
      </c>
      <c r="B336" s="75">
        <v>231</v>
      </c>
      <c r="C336" s="75">
        <v>6117</v>
      </c>
      <c r="D336" s="75"/>
      <c r="E336" s="78">
        <f>SUM(E333:E335)</f>
        <v>0</v>
      </c>
      <c r="F336" s="79">
        <f>SUM(F333:F335)</f>
        <v>0</v>
      </c>
      <c r="G336" s="78">
        <f>SUM(G333:G335)</f>
        <v>0</v>
      </c>
    </row>
    <row r="337" spans="1:8" hidden="1" x14ac:dyDescent="0.25">
      <c r="A337" s="77" t="s">
        <v>171</v>
      </c>
      <c r="B337" s="75">
        <v>231</v>
      </c>
      <c r="C337" s="75">
        <v>6171</v>
      </c>
      <c r="D337" s="75">
        <v>5011</v>
      </c>
      <c r="E337" s="10">
        <v>2020000</v>
      </c>
      <c r="F337" s="10">
        <v>2020000</v>
      </c>
      <c r="G337" s="10">
        <v>2020000</v>
      </c>
    </row>
    <row r="338" spans="1:8" hidden="1" x14ac:dyDescent="0.25">
      <c r="A338" s="77" t="s">
        <v>105</v>
      </c>
      <c r="B338" s="75">
        <v>231</v>
      </c>
      <c r="C338" s="75">
        <v>6171</v>
      </c>
      <c r="D338" s="75">
        <v>5021</v>
      </c>
      <c r="E338" s="19">
        <v>0</v>
      </c>
      <c r="F338" s="19"/>
      <c r="G338" s="19">
        <v>0</v>
      </c>
    </row>
    <row r="339" spans="1:8" hidden="1" x14ac:dyDescent="0.25">
      <c r="A339" s="77" t="s">
        <v>203</v>
      </c>
      <c r="B339" s="75">
        <v>231</v>
      </c>
      <c r="C339" s="75">
        <v>6171</v>
      </c>
      <c r="D339" s="75">
        <v>5031</v>
      </c>
      <c r="E339" s="19">
        <v>493000</v>
      </c>
      <c r="F339" s="19">
        <v>493000</v>
      </c>
      <c r="G339" s="19">
        <v>493000</v>
      </c>
    </row>
    <row r="340" spans="1:8" hidden="1" x14ac:dyDescent="0.25">
      <c r="A340" s="77" t="s">
        <v>204</v>
      </c>
      <c r="B340" s="75">
        <v>231</v>
      </c>
      <c r="C340" s="75">
        <v>6171</v>
      </c>
      <c r="D340" s="75">
        <v>5032</v>
      </c>
      <c r="E340" s="19">
        <v>178000</v>
      </c>
      <c r="F340" s="19">
        <v>178000</v>
      </c>
      <c r="G340" s="19">
        <v>178000</v>
      </c>
    </row>
    <row r="341" spans="1:8" hidden="1" x14ac:dyDescent="0.25">
      <c r="A341" s="77" t="s">
        <v>213</v>
      </c>
      <c r="B341" s="75">
        <v>231</v>
      </c>
      <c r="C341" s="75">
        <v>6171</v>
      </c>
      <c r="D341" s="75">
        <v>5038</v>
      </c>
      <c r="E341" s="19">
        <v>15000</v>
      </c>
      <c r="F341" s="19">
        <v>15000</v>
      </c>
      <c r="G341" s="19">
        <v>15000</v>
      </c>
    </row>
    <row r="342" spans="1:8" hidden="1" x14ac:dyDescent="0.25">
      <c r="A342" s="77" t="s">
        <v>214</v>
      </c>
      <c r="B342" s="75">
        <v>231</v>
      </c>
      <c r="C342" s="75">
        <v>6171</v>
      </c>
      <c r="D342" s="75">
        <v>5042</v>
      </c>
      <c r="E342" s="19">
        <v>27000</v>
      </c>
      <c r="F342" s="19">
        <v>56000</v>
      </c>
      <c r="G342" s="19">
        <v>30000</v>
      </c>
      <c r="H342" t="s">
        <v>215</v>
      </c>
    </row>
    <row r="343" spans="1:8" hidden="1" x14ac:dyDescent="0.25">
      <c r="A343" s="77" t="s">
        <v>216</v>
      </c>
      <c r="B343" s="75">
        <v>231</v>
      </c>
      <c r="C343" s="75">
        <v>6171</v>
      </c>
      <c r="D343" s="75">
        <v>5136</v>
      </c>
      <c r="E343" s="19">
        <v>10000</v>
      </c>
      <c r="F343" s="19">
        <v>10000</v>
      </c>
      <c r="G343" s="19">
        <v>5000</v>
      </c>
    </row>
    <row r="344" spans="1:8" hidden="1" x14ac:dyDescent="0.25">
      <c r="A344" s="77" t="s">
        <v>158</v>
      </c>
      <c r="B344" s="75">
        <v>231</v>
      </c>
      <c r="C344" s="75">
        <v>6171</v>
      </c>
      <c r="D344" s="75">
        <v>5137</v>
      </c>
      <c r="E344" s="19">
        <v>60000</v>
      </c>
      <c r="F344" s="19">
        <v>80000</v>
      </c>
      <c r="G344" s="19">
        <v>80000</v>
      </c>
    </row>
    <row r="345" spans="1:8" hidden="1" x14ac:dyDescent="0.25">
      <c r="A345" s="77" t="s">
        <v>67</v>
      </c>
      <c r="B345" s="75">
        <v>231</v>
      </c>
      <c r="C345" s="75">
        <v>6171</v>
      </c>
      <c r="D345" s="75">
        <v>5139</v>
      </c>
      <c r="E345" s="19">
        <v>50000</v>
      </c>
      <c r="F345" s="19">
        <v>70000</v>
      </c>
      <c r="G345" s="19">
        <v>60000</v>
      </c>
    </row>
    <row r="346" spans="1:8" hidden="1" x14ac:dyDescent="0.25">
      <c r="A346" s="77" t="s">
        <v>145</v>
      </c>
      <c r="B346" s="75">
        <v>231</v>
      </c>
      <c r="C346" s="75">
        <v>6171</v>
      </c>
      <c r="D346" s="75">
        <v>5151</v>
      </c>
      <c r="E346" s="19">
        <v>12000</v>
      </c>
      <c r="F346" s="19">
        <v>12000</v>
      </c>
      <c r="G346" s="19">
        <v>12000</v>
      </c>
    </row>
    <row r="347" spans="1:8" hidden="1" x14ac:dyDescent="0.25">
      <c r="A347" s="77" t="s">
        <v>119</v>
      </c>
      <c r="B347" s="75">
        <v>231</v>
      </c>
      <c r="C347" s="75">
        <v>6171</v>
      </c>
      <c r="D347" s="75">
        <v>5153</v>
      </c>
      <c r="E347" s="19">
        <v>60000</v>
      </c>
      <c r="F347" s="19">
        <v>60000</v>
      </c>
      <c r="G347" s="19">
        <v>50000</v>
      </c>
    </row>
    <row r="348" spans="1:8" hidden="1" x14ac:dyDescent="0.25">
      <c r="A348" s="77" t="s">
        <v>88</v>
      </c>
      <c r="B348" s="75">
        <v>231</v>
      </c>
      <c r="C348" s="75">
        <v>6171</v>
      </c>
      <c r="D348" s="75">
        <v>5154</v>
      </c>
      <c r="E348" s="19">
        <v>122000</v>
      </c>
      <c r="F348" s="19">
        <v>122000</v>
      </c>
      <c r="G348" s="19">
        <v>110000</v>
      </c>
    </row>
    <row r="349" spans="1:8" hidden="1" x14ac:dyDescent="0.25">
      <c r="A349" s="77" t="s">
        <v>163</v>
      </c>
      <c r="B349" s="75">
        <v>231</v>
      </c>
      <c r="C349" s="75">
        <v>6171</v>
      </c>
      <c r="D349" s="75">
        <v>5156</v>
      </c>
      <c r="E349" s="19">
        <v>60000</v>
      </c>
      <c r="F349" s="19">
        <v>60000</v>
      </c>
      <c r="G349" s="19">
        <v>60000</v>
      </c>
    </row>
    <row r="350" spans="1:8" hidden="1" x14ac:dyDescent="0.25">
      <c r="A350" s="77" t="s">
        <v>207</v>
      </c>
      <c r="B350" s="75">
        <v>231</v>
      </c>
      <c r="C350" s="75">
        <v>6171</v>
      </c>
      <c r="D350" s="75">
        <v>5161</v>
      </c>
      <c r="E350" s="19">
        <v>15000</v>
      </c>
      <c r="F350" s="19">
        <v>15000</v>
      </c>
      <c r="G350" s="19">
        <v>15000</v>
      </c>
    </row>
    <row r="351" spans="1:8" hidden="1" x14ac:dyDescent="0.25">
      <c r="A351" s="77" t="s">
        <v>217</v>
      </c>
      <c r="B351" s="75">
        <v>231</v>
      </c>
      <c r="C351" s="75">
        <v>6171</v>
      </c>
      <c r="D351" s="75">
        <v>5162</v>
      </c>
      <c r="E351" s="19">
        <v>70000</v>
      </c>
      <c r="F351" s="19">
        <v>100000</v>
      </c>
      <c r="G351" s="19">
        <v>70000</v>
      </c>
    </row>
    <row r="352" spans="1:8" hidden="1" x14ac:dyDescent="0.25">
      <c r="A352" s="77" t="s">
        <v>73</v>
      </c>
      <c r="B352" s="75">
        <v>231</v>
      </c>
      <c r="C352" s="75">
        <v>6171</v>
      </c>
      <c r="D352" s="75">
        <v>5164</v>
      </c>
      <c r="E352" s="19">
        <v>50000</v>
      </c>
      <c r="F352" s="19">
        <v>50000</v>
      </c>
      <c r="G352" s="19">
        <v>50000</v>
      </c>
    </row>
    <row r="353" spans="1:8" hidden="1" x14ac:dyDescent="0.25">
      <c r="A353" s="77" t="s">
        <v>218</v>
      </c>
      <c r="B353" s="75">
        <v>231</v>
      </c>
      <c r="C353" s="75">
        <v>6171</v>
      </c>
      <c r="D353" s="75">
        <v>5166</v>
      </c>
      <c r="E353" s="19">
        <v>100000</v>
      </c>
      <c r="F353" s="19">
        <v>100000</v>
      </c>
      <c r="G353" s="19">
        <v>100000</v>
      </c>
    </row>
    <row r="354" spans="1:8" hidden="1" x14ac:dyDescent="0.25">
      <c r="A354" s="77" t="s">
        <v>195</v>
      </c>
      <c r="B354" s="75">
        <v>231</v>
      </c>
      <c r="C354" s="75">
        <v>6171</v>
      </c>
      <c r="D354" s="75">
        <v>5167</v>
      </c>
      <c r="E354" s="19">
        <v>30000</v>
      </c>
      <c r="F354" s="19">
        <v>30000</v>
      </c>
      <c r="G354" s="19">
        <v>20000</v>
      </c>
    </row>
    <row r="355" spans="1:8" hidden="1" x14ac:dyDescent="0.25">
      <c r="A355" s="77" t="s">
        <v>219</v>
      </c>
      <c r="B355" s="75">
        <v>231</v>
      </c>
      <c r="C355" s="75">
        <v>6171</v>
      </c>
      <c r="D355" s="75">
        <v>5168</v>
      </c>
      <c r="E355" s="19">
        <v>210000</v>
      </c>
      <c r="F355" s="19">
        <v>210000</v>
      </c>
      <c r="G355" s="19">
        <v>200000</v>
      </c>
    </row>
    <row r="356" spans="1:8" hidden="1" x14ac:dyDescent="0.25">
      <c r="A356" s="77" t="s">
        <v>63</v>
      </c>
      <c r="B356" s="75">
        <v>231</v>
      </c>
      <c r="C356" s="75">
        <v>6171</v>
      </c>
      <c r="D356" s="75">
        <v>5169</v>
      </c>
      <c r="E356" s="19">
        <v>400000</v>
      </c>
      <c r="F356" s="19">
        <v>400000</v>
      </c>
      <c r="G356" s="19">
        <v>500000</v>
      </c>
      <c r="H356" t="s">
        <v>220</v>
      </c>
    </row>
    <row r="357" spans="1:8" hidden="1" x14ac:dyDescent="0.25">
      <c r="A357" s="77" t="s">
        <v>90</v>
      </c>
      <c r="B357" s="75">
        <v>231</v>
      </c>
      <c r="C357" s="75">
        <v>6171</v>
      </c>
      <c r="D357" s="75">
        <v>5171</v>
      </c>
      <c r="E357" s="19">
        <v>150000</v>
      </c>
      <c r="F357" s="19">
        <v>150000</v>
      </c>
      <c r="G357" s="19">
        <v>20000</v>
      </c>
    </row>
    <row r="358" spans="1:8" hidden="1" x14ac:dyDescent="0.25">
      <c r="A358" s="77" t="s">
        <v>205</v>
      </c>
      <c r="B358" s="75">
        <v>231</v>
      </c>
      <c r="C358" s="75">
        <v>6171</v>
      </c>
      <c r="D358" s="75">
        <v>5173</v>
      </c>
      <c r="E358" s="19">
        <v>10000</v>
      </c>
      <c r="F358" s="19">
        <v>10000</v>
      </c>
      <c r="G358" s="19">
        <v>10000</v>
      </c>
    </row>
    <row r="359" spans="1:8" hidden="1" x14ac:dyDescent="0.25">
      <c r="A359" s="77" t="s">
        <v>133</v>
      </c>
      <c r="B359" s="75">
        <v>231</v>
      </c>
      <c r="C359" s="75">
        <v>6171</v>
      </c>
      <c r="D359" s="75">
        <v>5175</v>
      </c>
      <c r="E359" s="19">
        <v>40000</v>
      </c>
      <c r="F359" s="19">
        <v>40000</v>
      </c>
      <c r="G359" s="19">
        <v>40000</v>
      </c>
    </row>
    <row r="360" spans="1:8" hidden="1" x14ac:dyDescent="0.25">
      <c r="A360" s="77" t="s">
        <v>221</v>
      </c>
      <c r="B360" s="75">
        <v>231</v>
      </c>
      <c r="C360" s="75">
        <v>6171</v>
      </c>
      <c r="D360" s="75">
        <v>5176</v>
      </c>
      <c r="E360" s="19">
        <v>10000</v>
      </c>
      <c r="F360" s="19">
        <v>10000</v>
      </c>
      <c r="G360" s="19">
        <v>10000</v>
      </c>
    </row>
    <row r="361" spans="1:8" hidden="1" x14ac:dyDescent="0.25">
      <c r="A361" s="77" t="s">
        <v>197</v>
      </c>
      <c r="B361" s="75">
        <v>231</v>
      </c>
      <c r="C361" s="75">
        <v>6171</v>
      </c>
      <c r="D361" s="75">
        <v>5179</v>
      </c>
      <c r="E361" s="19">
        <v>10000</v>
      </c>
      <c r="F361" s="19">
        <v>77000</v>
      </c>
      <c r="G361" s="19">
        <v>10000</v>
      </c>
    </row>
    <row r="362" spans="1:8" hidden="1" x14ac:dyDescent="0.25">
      <c r="A362" s="77" t="s">
        <v>222</v>
      </c>
      <c r="B362" s="75">
        <v>231</v>
      </c>
      <c r="C362" s="75">
        <v>6171</v>
      </c>
      <c r="D362" s="75">
        <v>5194</v>
      </c>
      <c r="E362" s="19">
        <v>40000</v>
      </c>
      <c r="F362" s="19">
        <v>40000</v>
      </c>
      <c r="G362" s="19">
        <v>40000</v>
      </c>
      <c r="H362" t="s">
        <v>223</v>
      </c>
    </row>
    <row r="363" spans="1:8" hidden="1" x14ac:dyDescent="0.25">
      <c r="A363" s="77" t="s">
        <v>224</v>
      </c>
      <c r="B363" s="75">
        <v>231</v>
      </c>
      <c r="C363" s="75">
        <v>6171</v>
      </c>
      <c r="D363" s="75">
        <v>5321</v>
      </c>
      <c r="E363" s="19">
        <v>30000</v>
      </c>
      <c r="F363" s="19">
        <v>30000</v>
      </c>
      <c r="G363" s="19">
        <v>30000</v>
      </c>
    </row>
    <row r="364" spans="1:8" hidden="1" x14ac:dyDescent="0.25">
      <c r="A364" s="77" t="s">
        <v>225</v>
      </c>
      <c r="B364" s="75">
        <v>231</v>
      </c>
      <c r="C364" s="75">
        <v>6171</v>
      </c>
      <c r="D364" s="75">
        <v>5362</v>
      </c>
      <c r="E364" s="19">
        <v>3000</v>
      </c>
      <c r="F364" s="19">
        <v>3000</v>
      </c>
      <c r="G364" s="19">
        <v>3000</v>
      </c>
      <c r="H364" t="s">
        <v>226</v>
      </c>
    </row>
    <row r="365" spans="1:8" hidden="1" x14ac:dyDescent="0.25">
      <c r="A365" s="77" t="s">
        <v>227</v>
      </c>
      <c r="B365" s="75">
        <v>231</v>
      </c>
      <c r="C365" s="75">
        <v>6171</v>
      </c>
      <c r="D365" s="75">
        <v>5365</v>
      </c>
      <c r="E365" s="19">
        <v>2000</v>
      </c>
      <c r="F365" s="19">
        <v>2000</v>
      </c>
      <c r="G365" s="19">
        <v>2000</v>
      </c>
    </row>
    <row r="366" spans="1:8" hidden="1" x14ac:dyDescent="0.25">
      <c r="A366" s="77" t="s">
        <v>228</v>
      </c>
      <c r="B366" s="75">
        <v>231</v>
      </c>
      <c r="C366" s="75">
        <v>6171</v>
      </c>
      <c r="D366" s="75">
        <v>5499</v>
      </c>
      <c r="E366" s="82">
        <v>97000</v>
      </c>
      <c r="F366" s="82">
        <v>97000</v>
      </c>
      <c r="G366" s="82">
        <v>121000</v>
      </c>
      <c r="H366" t="s">
        <v>229</v>
      </c>
    </row>
    <row r="367" spans="1:8" hidden="1" x14ac:dyDescent="0.25">
      <c r="A367" s="77" t="s">
        <v>230</v>
      </c>
      <c r="B367" s="75">
        <v>231</v>
      </c>
      <c r="C367" s="75">
        <v>6171</v>
      </c>
      <c r="D367" s="75">
        <v>5660</v>
      </c>
      <c r="E367" s="82">
        <v>10000</v>
      </c>
      <c r="F367" s="82">
        <v>10000</v>
      </c>
      <c r="G367" s="82">
        <v>10000</v>
      </c>
      <c r="H367" t="s">
        <v>231</v>
      </c>
    </row>
    <row r="368" spans="1:8" hidden="1" x14ac:dyDescent="0.25">
      <c r="A368" s="77" t="s">
        <v>232</v>
      </c>
      <c r="B368" s="75">
        <v>231</v>
      </c>
      <c r="C368" s="75">
        <v>6171</v>
      </c>
      <c r="D368" s="75">
        <v>5901</v>
      </c>
      <c r="E368" s="19">
        <v>0</v>
      </c>
      <c r="F368" s="19">
        <v>585322</v>
      </c>
      <c r="G368" s="19">
        <v>0</v>
      </c>
    </row>
    <row r="369" spans="1:8" x14ac:dyDescent="0.25">
      <c r="A369" s="77" t="s">
        <v>270</v>
      </c>
      <c r="B369" s="75">
        <v>231</v>
      </c>
      <c r="C369" s="75">
        <v>6171</v>
      </c>
      <c r="D369" s="75"/>
      <c r="E369" s="80">
        <f>SUM(E337:E368)</f>
        <v>4384000</v>
      </c>
      <c r="F369" s="83">
        <f>SUM(F337:F368)</f>
        <v>5135322</v>
      </c>
      <c r="G369" s="80">
        <f>SUM(G337:G368)</f>
        <v>4364000</v>
      </c>
    </row>
    <row r="370" spans="1:8" hidden="1" x14ac:dyDescent="0.25">
      <c r="A370" s="77" t="s">
        <v>233</v>
      </c>
      <c r="B370" s="75">
        <v>231</v>
      </c>
      <c r="C370" s="75">
        <v>6310</v>
      </c>
      <c r="D370" s="75">
        <v>5141</v>
      </c>
      <c r="E370" s="19">
        <v>30000</v>
      </c>
      <c r="F370" s="19">
        <v>30000</v>
      </c>
      <c r="G370" s="19">
        <v>30000</v>
      </c>
    </row>
    <row r="371" spans="1:8" hidden="1" x14ac:dyDescent="0.25">
      <c r="A371" s="77" t="s">
        <v>234</v>
      </c>
      <c r="B371" s="75">
        <v>231</v>
      </c>
      <c r="C371" s="75">
        <v>6310</v>
      </c>
      <c r="D371" s="75">
        <v>5163</v>
      </c>
      <c r="E371" s="19">
        <v>30000</v>
      </c>
      <c r="F371" s="19">
        <v>30000</v>
      </c>
      <c r="G371" s="19">
        <v>30000</v>
      </c>
    </row>
    <row r="372" spans="1:8" x14ac:dyDescent="0.25">
      <c r="A372" s="77" t="s">
        <v>271</v>
      </c>
      <c r="B372" s="75">
        <v>231</v>
      </c>
      <c r="C372" s="75">
        <v>6310</v>
      </c>
      <c r="D372" s="75"/>
      <c r="E372" s="80">
        <f>SUM(E370:E371)</f>
        <v>60000</v>
      </c>
      <c r="F372" s="83">
        <f>SUM(F370:F371)</f>
        <v>60000</v>
      </c>
      <c r="G372" s="80">
        <f>SUM(G370:G371)</f>
        <v>60000</v>
      </c>
    </row>
    <row r="373" spans="1:8" hidden="1" x14ac:dyDescent="0.25">
      <c r="A373" s="77" t="s">
        <v>234</v>
      </c>
      <c r="B373" s="75">
        <v>231</v>
      </c>
      <c r="C373" s="75">
        <v>6320</v>
      </c>
      <c r="D373" s="75">
        <v>5163</v>
      </c>
      <c r="E373" s="19">
        <v>220000</v>
      </c>
      <c r="F373" s="38">
        <v>240000</v>
      </c>
      <c r="G373" s="19">
        <v>440000</v>
      </c>
      <c r="H373" t="s">
        <v>235</v>
      </c>
    </row>
    <row r="374" spans="1:8" x14ac:dyDescent="0.25">
      <c r="A374" s="77" t="s">
        <v>276</v>
      </c>
      <c r="B374" s="75">
        <v>231</v>
      </c>
      <c r="C374" s="75">
        <v>6320</v>
      </c>
      <c r="D374" s="75"/>
      <c r="E374" s="80">
        <f>SUM(E373)</f>
        <v>220000</v>
      </c>
      <c r="F374" s="83">
        <f>SUM(F373)</f>
        <v>240000</v>
      </c>
      <c r="G374" s="80">
        <f>SUM(G373)</f>
        <v>440000</v>
      </c>
    </row>
    <row r="375" spans="1:8" hidden="1" x14ac:dyDescent="0.25">
      <c r="A375" s="77" t="s">
        <v>152</v>
      </c>
      <c r="B375" s="75">
        <v>231</v>
      </c>
      <c r="C375" s="75">
        <v>6399</v>
      </c>
      <c r="D375" s="75">
        <v>5362</v>
      </c>
      <c r="E375" s="19">
        <v>150000</v>
      </c>
      <c r="F375" s="38">
        <v>150000</v>
      </c>
      <c r="G375" s="19">
        <v>150000</v>
      </c>
      <c r="H375" t="s">
        <v>236</v>
      </c>
    </row>
    <row r="376" spans="1:8" hidden="1" x14ac:dyDescent="0.25">
      <c r="A376" s="77" t="s">
        <v>237</v>
      </c>
      <c r="B376" s="75">
        <v>231</v>
      </c>
      <c r="C376" s="75">
        <v>6399</v>
      </c>
      <c r="D376" s="75">
        <v>5365</v>
      </c>
      <c r="E376" s="19">
        <v>432000</v>
      </c>
      <c r="F376" s="38">
        <v>592000</v>
      </c>
      <c r="G376" s="19">
        <v>562000</v>
      </c>
      <c r="H376" t="s">
        <v>238</v>
      </c>
    </row>
    <row r="377" spans="1:8" x14ac:dyDescent="0.25">
      <c r="A377" s="77" t="s">
        <v>275</v>
      </c>
      <c r="B377" s="75">
        <v>231</v>
      </c>
      <c r="C377" s="75">
        <v>6399</v>
      </c>
      <c r="D377" s="75"/>
      <c r="E377" s="80">
        <f>SUM(E375:E376)</f>
        <v>582000</v>
      </c>
      <c r="F377" s="83">
        <f>SUM(F375:F376)</f>
        <v>742000</v>
      </c>
      <c r="G377" s="80">
        <f>SUM(G375:G376)</f>
        <v>712000</v>
      </c>
    </row>
    <row r="378" spans="1:8" hidden="1" x14ac:dyDescent="0.25">
      <c r="A378" s="77" t="s">
        <v>239</v>
      </c>
      <c r="B378" s="75">
        <v>231</v>
      </c>
      <c r="C378" s="75">
        <v>6402</v>
      </c>
      <c r="D378" s="75">
        <v>5364</v>
      </c>
      <c r="E378" s="80">
        <v>0</v>
      </c>
      <c r="F378" s="83">
        <v>6000</v>
      </c>
      <c r="G378" s="80">
        <v>0</v>
      </c>
    </row>
    <row r="379" spans="1:8" x14ac:dyDescent="0.25">
      <c r="A379" s="77" t="s">
        <v>274</v>
      </c>
      <c r="B379" s="75">
        <v>231</v>
      </c>
      <c r="C379" s="75">
        <v>6402</v>
      </c>
      <c r="D379" s="75"/>
      <c r="E379" s="80">
        <f>SUM(E378)</f>
        <v>0</v>
      </c>
      <c r="F379" s="83">
        <f>SUM(F378)</f>
        <v>6000</v>
      </c>
      <c r="G379" s="80">
        <f>SUM(G378)</f>
        <v>0</v>
      </c>
    </row>
    <row r="380" spans="1:8" s="21" customFormat="1" hidden="1" x14ac:dyDescent="0.25">
      <c r="A380" s="77" t="s">
        <v>240</v>
      </c>
      <c r="B380" s="75">
        <v>231</v>
      </c>
      <c r="C380" s="75">
        <v>6409</v>
      </c>
      <c r="D380" s="75">
        <v>5179</v>
      </c>
      <c r="E380" s="19">
        <v>30000</v>
      </c>
      <c r="F380" s="19">
        <v>30000</v>
      </c>
      <c r="G380" s="19">
        <v>30000</v>
      </c>
      <c r="H380" s="21" t="s">
        <v>241</v>
      </c>
    </row>
    <row r="381" spans="1:8" hidden="1" x14ac:dyDescent="0.25">
      <c r="A381" s="77" t="s">
        <v>242</v>
      </c>
      <c r="B381" s="75">
        <v>231</v>
      </c>
      <c r="C381" s="75">
        <v>6409</v>
      </c>
      <c r="D381" s="75">
        <v>5329</v>
      </c>
      <c r="E381" s="19">
        <v>70000</v>
      </c>
      <c r="F381" s="19">
        <v>70000</v>
      </c>
      <c r="G381" s="19">
        <v>70000</v>
      </c>
      <c r="H381" t="s">
        <v>243</v>
      </c>
    </row>
    <row r="382" spans="1:8" hidden="1" x14ac:dyDescent="0.25">
      <c r="A382" s="84" t="s">
        <v>244</v>
      </c>
      <c r="B382" s="75">
        <v>231</v>
      </c>
      <c r="C382" s="85">
        <v>6409</v>
      </c>
      <c r="D382" s="85">
        <v>5909</v>
      </c>
      <c r="E382" s="86">
        <v>0</v>
      </c>
      <c r="F382" s="86"/>
      <c r="G382" s="86"/>
    </row>
    <row r="383" spans="1:8" ht="15.75" thickBot="1" x14ac:dyDescent="0.3">
      <c r="A383" s="84" t="s">
        <v>273</v>
      </c>
      <c r="B383" s="75">
        <v>231</v>
      </c>
      <c r="C383" s="85">
        <v>6409</v>
      </c>
      <c r="D383" s="85"/>
      <c r="E383" s="87">
        <f>SUM(E380:E382)</f>
        <v>100000</v>
      </c>
      <c r="F383" s="88">
        <f>SUM(F380:F382)</f>
        <v>100000</v>
      </c>
      <c r="G383" s="87">
        <f>SUM(G380:G381)</f>
        <v>100000</v>
      </c>
    </row>
    <row r="384" spans="1:8" ht="16.5" thickTop="1" thickBot="1" x14ac:dyDescent="0.3">
      <c r="A384" s="41" t="s">
        <v>245</v>
      </c>
      <c r="B384" s="42"/>
      <c r="C384" s="42"/>
      <c r="D384" s="42"/>
      <c r="E384" s="43">
        <f>E383+E379+E377+E374+E372+E369+E332+E328+E322+E310+E291+E288+E286+E282+E279+E277+E263+E261+E258+E256+E249+E243+E241+E233+E231+E229+E226+E217+E211+E208+E203+E201+E193+E183+E179+E177+E173+E164+E158+E147+E142+E136+E133+E129+E125+E123+E116+E109+E107+E105+E102</f>
        <v>50846990</v>
      </c>
      <c r="F384" s="43">
        <f>F383+F379+F377+F374+F372+F369+F332+F328+F322+F310+F291+F288+F286+F282+F279+F277+F263+F261+F258+F256+F249+F243+F241+F233+F231+F229+F226+F217+F211+F208+F203+F201+F193+F183+F179+F177+F173+F164+F158+F147+F142+F136+F133+F129+F125+F123+F116+F109+F107+F105+F102</f>
        <v>55518015.600000001</v>
      </c>
      <c r="G384" s="43">
        <f>G383+G379+G377+G374+G372+G369+G332+G328+G322+G310+G291+G288+G286+G282+G279+G277+G263+G261+G258+G256+G249+G243+G241+G233+G231+G229+G226+G217+G211+G208+G203+G201+G193+G183+G179+G177+G173+G164+G158+G147+G142+G136+G133+G129+G125+G123+G116+G109+G107+G105+G102</f>
        <v>60899430</v>
      </c>
    </row>
    <row r="385" spans="1:8" ht="15.75" thickTop="1" x14ac:dyDescent="0.25">
      <c r="A385" s="44"/>
      <c r="B385" s="45"/>
      <c r="C385" s="45"/>
      <c r="D385" s="45"/>
      <c r="E385" s="46"/>
      <c r="F385" s="47"/>
      <c r="G385" s="46"/>
    </row>
    <row r="386" spans="1:8" x14ac:dyDescent="0.25">
      <c r="A386" s="35"/>
      <c r="B386" s="36"/>
      <c r="C386" s="36"/>
      <c r="D386" s="36"/>
      <c r="E386" s="19"/>
      <c r="F386" s="38"/>
      <c r="G386" s="19"/>
    </row>
    <row r="387" spans="1:8" x14ac:dyDescent="0.25">
      <c r="A387" s="33" t="s">
        <v>246</v>
      </c>
      <c r="B387" s="34"/>
      <c r="C387" s="34"/>
      <c r="D387" s="34"/>
      <c r="E387" s="19"/>
      <c r="F387" s="38"/>
      <c r="G387" s="19"/>
    </row>
    <row r="388" spans="1:8" x14ac:dyDescent="0.25">
      <c r="A388" s="33" t="s">
        <v>247</v>
      </c>
      <c r="B388" s="34"/>
      <c r="C388" s="34"/>
      <c r="D388" s="34">
        <v>8115</v>
      </c>
      <c r="E388" s="19">
        <v>13425214</v>
      </c>
      <c r="F388" s="19">
        <v>14170324</v>
      </c>
      <c r="G388" s="19">
        <v>14771769</v>
      </c>
    </row>
    <row r="389" spans="1:8" x14ac:dyDescent="0.25">
      <c r="A389" s="33" t="s">
        <v>248</v>
      </c>
      <c r="B389" s="34"/>
      <c r="C389" s="34"/>
      <c r="D389" s="34">
        <v>8123</v>
      </c>
      <c r="E389" s="19"/>
      <c r="F389" s="38"/>
      <c r="G389" s="19"/>
    </row>
    <row r="390" spans="1:8" x14ac:dyDescent="0.25">
      <c r="A390" s="33" t="s">
        <v>249</v>
      </c>
      <c r="B390" s="34"/>
      <c r="C390" s="34"/>
      <c r="D390" s="34">
        <v>8124</v>
      </c>
      <c r="E390" s="48">
        <v>-1250004</v>
      </c>
      <c r="F390" s="49">
        <v>-1250004</v>
      </c>
      <c r="G390" s="48">
        <v>-625000</v>
      </c>
      <c r="H390" t="s">
        <v>250</v>
      </c>
    </row>
    <row r="391" spans="1:8" ht="15.75" thickBot="1" x14ac:dyDescent="0.3">
      <c r="A391" s="39" t="s">
        <v>251</v>
      </c>
      <c r="B391" s="40"/>
      <c r="C391" s="40"/>
      <c r="D391" s="40">
        <v>8901</v>
      </c>
      <c r="E391" s="50"/>
      <c r="F391" s="51"/>
      <c r="G391" s="50"/>
    </row>
    <row r="392" spans="1:8" ht="16.5" thickTop="1" thickBot="1" x14ac:dyDescent="0.3">
      <c r="A392" s="52" t="s">
        <v>252</v>
      </c>
      <c r="B392" s="53" t="s">
        <v>30</v>
      </c>
      <c r="C392" s="53"/>
      <c r="D392" s="54"/>
      <c r="E392" s="55">
        <f t="shared" ref="E392" si="0">SUM(E388:E391)</f>
        <v>12175210</v>
      </c>
      <c r="F392" s="56">
        <f t="shared" ref="F392:G392" si="1">SUM(F388:F391)</f>
        <v>12920320</v>
      </c>
      <c r="G392" s="55">
        <f t="shared" si="1"/>
        <v>14146769</v>
      </c>
    </row>
    <row r="393" spans="1:8" ht="16.5" thickTop="1" thickBot="1" x14ac:dyDescent="0.3">
      <c r="A393" s="57"/>
      <c r="B393" s="58"/>
      <c r="C393" s="58"/>
      <c r="D393" s="58"/>
      <c r="E393" s="59"/>
      <c r="F393" s="60"/>
      <c r="G393" s="59"/>
    </row>
    <row r="394" spans="1:8" ht="16.5" thickTop="1" thickBot="1" x14ac:dyDescent="0.3">
      <c r="A394" s="41" t="s">
        <v>253</v>
      </c>
      <c r="B394" s="61"/>
      <c r="C394" s="61"/>
      <c r="D394" s="61"/>
      <c r="E394" s="62">
        <f>SUM(E92-E384+E392)</f>
        <v>0</v>
      </c>
      <c r="F394" s="62">
        <f>SUM(F92-F384+F392)</f>
        <v>0</v>
      </c>
      <c r="G394" s="62">
        <f>SUM(G92-G384+G392)</f>
        <v>0</v>
      </c>
    </row>
    <row r="395" spans="1:8" ht="9" customHeight="1" thickTop="1" x14ac:dyDescent="0.25">
      <c r="A395" s="63"/>
      <c r="B395" s="58"/>
      <c r="C395" s="58"/>
      <c r="D395" s="58"/>
    </row>
    <row r="396" spans="1:8" x14ac:dyDescent="0.25">
      <c r="A396" t="s">
        <v>311</v>
      </c>
      <c r="B396" t="s">
        <v>254</v>
      </c>
    </row>
    <row r="398" spans="1:8" x14ac:dyDescent="0.25">
      <c r="B398" t="s">
        <v>255</v>
      </c>
      <c r="C398" t="s">
        <v>256</v>
      </c>
    </row>
  </sheetData>
  <mergeCells count="6">
    <mergeCell ref="H333:H335"/>
    <mergeCell ref="A2:E2"/>
    <mergeCell ref="A3:E3"/>
    <mergeCell ref="A4:E4"/>
    <mergeCell ref="H283:H285"/>
    <mergeCell ref="H329:H331"/>
  </mergeCells>
  <pageMargins left="0.31496062992125984" right="0.31496062992125984" top="0.59055118110236227" bottom="0.59055118110236227" header="0.31496062992125984" footer="0.31496062992125984"/>
  <pageSetup paperSize="9" scale="7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Poličná</dc:creator>
  <cp:lastModifiedBy>Obec Poličná</cp:lastModifiedBy>
  <cp:lastPrinted>2025-12-15T14:11:47Z</cp:lastPrinted>
  <dcterms:created xsi:type="dcterms:W3CDTF">2025-11-12T14:48:06Z</dcterms:created>
  <dcterms:modified xsi:type="dcterms:W3CDTF">2025-12-15T14:13:49Z</dcterms:modified>
</cp:coreProperties>
</file>