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ROZPOČET\2022\"/>
    </mc:Choice>
  </mc:AlternateContent>
  <xr:revisionPtr revIDLastSave="0" documentId="13_ncr:1_{FBE7F06A-F40F-4674-9D10-75909E659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2022 paragrafový" sheetId="1" r:id="rId1"/>
    <sheet name="List2" sheetId="2" r:id="rId2"/>
    <sheet name="List3" sheetId="3" r:id="rId3"/>
  </sheets>
  <definedNames>
    <definedName name="_xlnm.Print_Titles" localSheetId="0">'rozpočet 2022 paragrafový'!$48:$48</definedName>
    <definedName name="_xlnm.Print_Area" localSheetId="0">'rozpočet 2022 paragrafový'!$A$48:$G$113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107" i="1"/>
  <c r="G42" i="1"/>
  <c r="F42" i="1"/>
  <c r="E22" i="1" l="1"/>
  <c r="E42" i="1" s="1"/>
  <c r="E107" i="1" l="1"/>
  <c r="E99" i="1" l="1"/>
  <c r="G107" i="1"/>
  <c r="G99" i="1" l="1"/>
  <c r="E109" i="1"/>
  <c r="G109" i="1" l="1"/>
  <c r="F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E10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Zůstatek BÚ v ČS a ČNB</t>
        </r>
      </text>
    </comment>
    <comment ref="G10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Zůstatek BÚ v ČS a ČNB</t>
        </r>
      </text>
    </comment>
    <comment ref="E10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Splátka úvěru</t>
        </r>
      </text>
    </comment>
    <comment ref="G10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Splátka úvěru</t>
        </r>
      </text>
    </comment>
  </commentList>
</comments>
</file>

<file path=xl/sharedStrings.xml><?xml version="1.0" encoding="utf-8"?>
<sst xmlns="http://schemas.openxmlformats.org/spreadsheetml/2006/main" count="125" uniqueCount="106">
  <si>
    <t xml:space="preserve">  o rozpočtových pravidlech územních rozpočtů</t>
  </si>
  <si>
    <t>Název</t>
  </si>
  <si>
    <t xml:space="preserve">SU </t>
  </si>
  <si>
    <t>OD/PA</t>
  </si>
  <si>
    <t>POL</t>
  </si>
  <si>
    <t>Daň z příjmů ze závislé činnosti a fun.požitků</t>
  </si>
  <si>
    <t>Daň z příjmů fyz.osob ze SVČ</t>
  </si>
  <si>
    <t>Daň z příjmů fyz. osob vybíraná srážkou</t>
  </si>
  <si>
    <t>Daň z příjmů právnických osob</t>
  </si>
  <si>
    <t>Daň z příjmu právnických osob za obce</t>
  </si>
  <si>
    <t>DzPPO obec</t>
  </si>
  <si>
    <t>Daň z přidané hodnoty</t>
  </si>
  <si>
    <t>Odvody za odnětí půdy ze zem.půdního fondu</t>
  </si>
  <si>
    <t>Poplatek za likvidaci komunálního odpadu</t>
  </si>
  <si>
    <t>Poplatek ze psů</t>
  </si>
  <si>
    <t>Správní poplatky</t>
  </si>
  <si>
    <t>Daň z hazardních her</t>
  </si>
  <si>
    <t>Daň z nemovitostí</t>
  </si>
  <si>
    <t>Neinvestiční přijaté transféry ze SR</t>
  </si>
  <si>
    <t>příspěvek na státní správu</t>
  </si>
  <si>
    <t>Ostatní neinv.transféry ze SR</t>
  </si>
  <si>
    <t>VPP</t>
  </si>
  <si>
    <t>Neinvestiční přijaté transfery od krajů</t>
  </si>
  <si>
    <t>Ostatní inv.transféry ze SR</t>
  </si>
  <si>
    <t>Investiční přijaté transféry od krajů</t>
  </si>
  <si>
    <t>celkem</t>
  </si>
  <si>
    <t>Podpora ostatních produkčních činností</t>
  </si>
  <si>
    <t>Ostatní záležitosti sdělovacích prostředků</t>
  </si>
  <si>
    <t>ROZPOČET OBCE - PŘÍJMY celkem</t>
  </si>
  <si>
    <t>ROZPOČET OBCE - VÝDAJE</t>
  </si>
  <si>
    <t>FINANCOVÁNÍ - třída 8</t>
  </si>
  <si>
    <t>Změna stavu krátkodob.financování</t>
  </si>
  <si>
    <t>Dlouhodobé financování</t>
  </si>
  <si>
    <t>Uhrazené splátky</t>
  </si>
  <si>
    <t>doplnit splátky 2. úvěru</t>
  </si>
  <si>
    <t>Operace z PÚ nemající charakter PaV…</t>
  </si>
  <si>
    <t>Financování - třída 8</t>
  </si>
  <si>
    <t>Celkem</t>
  </si>
  <si>
    <t xml:space="preserve">Zpracovala: Paličková Jana </t>
  </si>
  <si>
    <t>Schválil:</t>
  </si>
  <si>
    <t>Vladimír Místecký</t>
  </si>
  <si>
    <t>Rozpočet 2021</t>
  </si>
  <si>
    <t>kanalizace Kotlina 2</t>
  </si>
  <si>
    <t>Rozpočet 2022</t>
  </si>
  <si>
    <t>Očekávané plnění rozpočtu 2021</t>
  </si>
  <si>
    <t>Investiční přijaté transfery z všeob.pol.správy SR</t>
  </si>
  <si>
    <t>kompenzační bonus</t>
  </si>
  <si>
    <t>dotace ZŠ z MF</t>
  </si>
  <si>
    <t>dotace ZŠ z OPŽP</t>
  </si>
  <si>
    <t>1739*490,-</t>
  </si>
  <si>
    <t>Odvádění a čištění odpadních vod a nakl. s kaly</t>
  </si>
  <si>
    <t>Činnosti knihovnické</t>
  </si>
  <si>
    <t>Ostatní záležitosti kultury, církví a sděl.prostředků</t>
  </si>
  <si>
    <t>Bytové hospodářství</t>
  </si>
  <si>
    <t>Nebytové hospodářství</t>
  </si>
  <si>
    <t>Komunální služby a územní plnánování</t>
  </si>
  <si>
    <t>Využívání a zneškodňování komun.odpadů</t>
  </si>
  <si>
    <t>Péče o vzhled obcí a veřejnou zeleň</t>
  </si>
  <si>
    <t>Požární ochrana - dobrovolná část</t>
  </si>
  <si>
    <t>Činnost místní správy</t>
  </si>
  <si>
    <t>Obecné příjmy a výdaje z finančních operací</t>
  </si>
  <si>
    <t>Pojištění funkčně nespecifikované</t>
  </si>
  <si>
    <t>Finanční vypořádání</t>
  </si>
  <si>
    <t>Ostatní činnosti j.n.</t>
  </si>
  <si>
    <t>Ozdrav.hosp.zvířat, pol.a spec.plod.a svl.vet.péče</t>
  </si>
  <si>
    <t>Správa v lesním hospodářství</t>
  </si>
  <si>
    <t>Celospolečenská funkce lesů</t>
  </si>
  <si>
    <t>Silnice</t>
  </si>
  <si>
    <t>Ostatní záležitosti pozemních komunikací</t>
  </si>
  <si>
    <t>Provoz veřejné silniční dopravy</t>
  </si>
  <si>
    <t>Bezpečnost silničního provozu</t>
  </si>
  <si>
    <t>Dopravní obslužnost veřejnými službami - linková</t>
  </si>
  <si>
    <t>Odvádění a čištění odpadních vod a nakl.s kaly</t>
  </si>
  <si>
    <t>Úpravy drobných vodních toků</t>
  </si>
  <si>
    <t>Základní školy</t>
  </si>
  <si>
    <t>Ostatní záležitosti kultury</t>
  </si>
  <si>
    <t>Pořízení, zachování a obnova hodnot nár.hist.povědomí</t>
  </si>
  <si>
    <t>Rozhlas a televize</t>
  </si>
  <si>
    <t>Sportovní zařízení ve vlastnictví obce</t>
  </si>
  <si>
    <t>Ostatní sportovní činnost</t>
  </si>
  <si>
    <t>Využití volného času dětí a mládeže</t>
  </si>
  <si>
    <t>Ostatní zájmová činnost a rekreace</t>
  </si>
  <si>
    <t>Fakultní nemocnice</t>
  </si>
  <si>
    <t>Btové hospodářství</t>
  </si>
  <si>
    <t>Nebytové hospodářstvé</t>
  </si>
  <si>
    <t>Veřejné osvětlení</t>
  </si>
  <si>
    <t>Územní plánování</t>
  </si>
  <si>
    <t>Územní rozvoj</t>
  </si>
  <si>
    <t>Komunální služby a územní rozvoj j.n.</t>
  </si>
  <si>
    <t>Sběr a svoz komunálních odpadů</t>
  </si>
  <si>
    <t>Sběr a svoz ost.odpadů (jiných než nebez.a komun.)</t>
  </si>
  <si>
    <t>Využívání a zneškodňování ostatních odpadů</t>
  </si>
  <si>
    <t>Ostatní nakládání s odpady</t>
  </si>
  <si>
    <t>Chráněné části přírody</t>
  </si>
  <si>
    <t>Ostatní služby a činnosti v oblasti sociální péče</t>
  </si>
  <si>
    <t>Ochrana obyvatelstva</t>
  </si>
  <si>
    <t>Krizová opatření</t>
  </si>
  <si>
    <t>Podpora krizového řízení a nouzového plánování</t>
  </si>
  <si>
    <t xml:space="preserve">Ostatní zálež.civilní připravenosti </t>
  </si>
  <si>
    <t>Zastupitelstva obcí</t>
  </si>
  <si>
    <t>Volby do Parlamentu ČR</t>
  </si>
  <si>
    <t>Volby do zastupitelstev</t>
  </si>
  <si>
    <t>Ostatní finanční operace</t>
  </si>
  <si>
    <t xml:space="preserve">            rozpis v paragrafovém členění dle zákona č. 250/2000Sb., </t>
  </si>
  <si>
    <t xml:space="preserve">            ROZPOČET OBCE POLIČNÁ NA ROK 2022</t>
  </si>
  <si>
    <t>Poličná   dne 14.12.2021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</si>
</sst>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 ;[Red]\-#,##0.00\ "/>
  </numFmts>
  <fonts count="9" x14ac:knownFonts="1">
    <font>
      <sz val="11"/>
      <color theme="1"/>
      <name val="Calibri"/>
      <family val="2"/>
      <charset val="238"/>
      <scheme val="minor"/>
    </font>
    <font>
      <sz val="15"/>
      <color rgb="FF0070C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4" xfId="0" applyNumberFormat="1" applyFont="1" applyBorder="1"/>
    <xf numFmtId="0" fontId="4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/>
    <xf numFmtId="4" fontId="2" fillId="0" borderId="7" xfId="0" applyNumberFormat="1" applyFont="1" applyBorder="1"/>
    <xf numFmtId="0" fontId="4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4" fontId="2" fillId="0" borderId="9" xfId="0" applyNumberFormat="1" applyFont="1" applyBorder="1"/>
    <xf numFmtId="0" fontId="2" fillId="0" borderId="7" xfId="0" applyFont="1" applyFill="1" applyBorder="1" applyAlignment="1">
      <alignment horizontal="center"/>
    </xf>
    <xf numFmtId="0" fontId="0" fillId="0" borderId="0" xfId="0" applyFont="1"/>
    <xf numFmtId="0" fontId="4" fillId="0" borderId="6" xfId="0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0" fontId="0" fillId="0" borderId="10" xfId="0" applyBorder="1"/>
    <xf numFmtId="0" fontId="0" fillId="2" borderId="0" xfId="0" applyFill="1" applyBorder="1"/>
    <xf numFmtId="0" fontId="0" fillId="2" borderId="0" xfId="0" applyFill="1"/>
    <xf numFmtId="0" fontId="3" fillId="3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4" fontId="3" fillId="4" borderId="1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4" fontId="2" fillId="0" borderId="16" xfId="0" applyNumberFormat="1" applyFont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0" fontId="5" fillId="5" borderId="11" xfId="0" applyFont="1" applyFill="1" applyBorder="1"/>
    <xf numFmtId="0" fontId="5" fillId="5" borderId="12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2" fillId="0" borderId="12" xfId="0" applyNumberFormat="1" applyFont="1" applyBorder="1"/>
    <xf numFmtId="4" fontId="2" fillId="0" borderId="19" xfId="0" applyNumberFormat="1" applyFont="1" applyBorder="1"/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right"/>
    </xf>
    <xf numFmtId="165" fontId="3" fillId="8" borderId="1" xfId="0" applyNumberFormat="1" applyFont="1" applyFill="1" applyBorder="1" applyAlignment="1">
      <alignment horizontal="right"/>
    </xf>
    <xf numFmtId="0" fontId="4" fillId="2" borderId="10" xfId="0" applyFont="1" applyFill="1" applyBorder="1"/>
    <xf numFmtId="0" fontId="4" fillId="2" borderId="0" xfId="0" applyFont="1" applyFill="1" applyBorder="1" applyAlignment="1">
      <alignment horizontal="center"/>
    </xf>
    <xf numFmtId="165" fontId="2" fillId="0" borderId="20" xfId="0" applyNumberFormat="1" applyFon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0" fontId="4" fillId="6" borderId="1" xfId="0" applyFont="1" applyFill="1" applyBorder="1" applyAlignment="1">
      <alignment horizontal="center"/>
    </xf>
    <xf numFmtId="165" fontId="2" fillId="0" borderId="22" xfId="0" applyNumberFormat="1" applyFont="1" applyFill="1" applyBorder="1"/>
    <xf numFmtId="165" fontId="2" fillId="0" borderId="1" xfId="0" applyNumberFormat="1" applyFont="1" applyFill="1" applyBorder="1"/>
    <xf numFmtId="0" fontId="4" fillId="2" borderId="0" xfId="0" applyFont="1" applyFill="1" applyBorder="1"/>
    <xf numFmtId="0" fontId="4" fillId="0" borderId="7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4" fontId="2" fillId="0" borderId="8" xfId="0" applyNumberFormat="1" applyFont="1" applyFill="1" applyBorder="1"/>
    <xf numFmtId="4" fontId="2" fillId="0" borderId="7" xfId="0" applyNumberFormat="1" applyFont="1" applyFill="1" applyBorder="1"/>
    <xf numFmtId="4" fontId="2" fillId="0" borderId="16" xfId="0" applyNumberFormat="1" applyFont="1" applyFill="1" applyBorder="1"/>
    <xf numFmtId="4" fontId="2" fillId="0" borderId="4" xfId="0" applyNumberFormat="1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A9694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35091</xdr:colOff>
      <xdr:row>1</xdr:row>
      <xdr:rowOff>5011</xdr:rowOff>
    </xdr:from>
    <xdr:to>
      <xdr:col>0</xdr:col>
      <xdr:colOff>604975</xdr:colOff>
      <xdr:row>3</xdr:row>
      <xdr:rowOff>133323</xdr:rowOff>
    </xdr:to>
    <xdr:pic>
      <xdr:nvPicPr>
        <xdr:cNvPr id="2" name="Obrázek 1" descr="POLIČNÁ_ZNAK_upravený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35091" y="195511"/>
          <a:ext cx="569884" cy="623612"/>
        </a:xfrm>
        <a:prstGeom prst="rect">
          <a:avLst/>
        </a:prstGeom>
      </xdr:spPr>
    </xdr:pic>
    <xdr:clientData/>
  </xdr:twoCellAnchor>
  <xdr:twoCellAnchor editAs="oneCell">
    <xdr:from>
      <xdr:col>0</xdr:col>
      <xdr:colOff>35091</xdr:colOff>
      <xdr:row>1</xdr:row>
      <xdr:rowOff>5011</xdr:rowOff>
    </xdr:from>
    <xdr:to>
      <xdr:col>0</xdr:col>
      <xdr:colOff>604975</xdr:colOff>
      <xdr:row>3</xdr:row>
      <xdr:rowOff>133323</xdr:rowOff>
    </xdr:to>
    <xdr:pic>
      <xdr:nvPicPr>
        <xdr:cNvPr id="3" name="Obrázek 2" descr="POLIČNÁ_ZNAK_upravený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35091" y="195511"/>
          <a:ext cx="569884" cy="623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7"/>
  <sheetViews>
    <sheetView tabSelected="1" topLeftCell="A78" workbookViewId="0">
      <selection activeCell="A48" sqref="A48"/>
    </sheetView>
  </sheetViews>
  <sheetFormatPr defaultRowHeight="15" x14ac:dyDescent="0.25"/>
  <cols>
    <col min="1" max="1" width="45.85546875" customWidth="1"/>
    <col min="2" max="2" width="9.85546875" customWidth="1"/>
    <col min="3" max="3" width="8.28515625" customWidth="1"/>
    <col min="4" max="4" width="8" customWidth="1"/>
    <col min="5" max="5" width="15.85546875" style="1" customWidth="1"/>
    <col min="6" max="6" width="17.7109375" customWidth="1"/>
    <col min="7" max="7" width="16" customWidth="1"/>
    <col min="8" max="8" width="53.5703125" bestFit="1" customWidth="1"/>
  </cols>
  <sheetData>
    <row r="2" spans="1:10" ht="20.100000000000001" customHeight="1" x14ac:dyDescent="0.25">
      <c r="A2" s="81" t="s">
        <v>104</v>
      </c>
      <c r="B2" s="81"/>
      <c r="C2" s="81"/>
      <c r="D2" s="81"/>
      <c r="E2" s="81"/>
    </row>
    <row r="3" spans="1:10" ht="20.100000000000001" customHeight="1" x14ac:dyDescent="0.25">
      <c r="A3" s="82" t="s">
        <v>103</v>
      </c>
      <c r="B3" s="82"/>
      <c r="C3" s="82"/>
      <c r="D3" s="82"/>
      <c r="E3" s="82"/>
    </row>
    <row r="4" spans="1:10" ht="20.100000000000001" customHeight="1" x14ac:dyDescent="0.25">
      <c r="A4" s="82" t="s">
        <v>0</v>
      </c>
      <c r="B4" s="82"/>
      <c r="C4" s="82"/>
      <c r="D4" s="82"/>
      <c r="E4" s="82"/>
    </row>
    <row r="5" spans="1:10" ht="15.75" customHeight="1" thickBot="1" x14ac:dyDescent="0.3">
      <c r="F5" s="2"/>
      <c r="G5" s="2"/>
    </row>
    <row r="6" spans="1:10" ht="46.5" thickTop="1" thickBot="1" x14ac:dyDescent="0.3">
      <c r="A6" s="78" t="s">
        <v>1</v>
      </c>
      <c r="B6" s="78" t="s">
        <v>2</v>
      </c>
      <c r="C6" s="78" t="s">
        <v>3</v>
      </c>
      <c r="D6" s="78" t="s">
        <v>4</v>
      </c>
      <c r="E6" s="79" t="s">
        <v>41</v>
      </c>
      <c r="F6" s="80" t="s">
        <v>44</v>
      </c>
      <c r="G6" s="79" t="s">
        <v>43</v>
      </c>
    </row>
    <row r="7" spans="1:10" ht="15.75" thickTop="1" x14ac:dyDescent="0.25">
      <c r="A7" s="3" t="s">
        <v>5</v>
      </c>
      <c r="B7" s="4">
        <v>231</v>
      </c>
      <c r="C7" s="4"/>
      <c r="D7" s="4">
        <v>1111</v>
      </c>
      <c r="E7" s="5">
        <v>6400000</v>
      </c>
      <c r="F7" s="6">
        <v>4400000</v>
      </c>
      <c r="G7" s="5">
        <v>4000000</v>
      </c>
    </row>
    <row r="8" spans="1:10" x14ac:dyDescent="0.25">
      <c r="A8" s="7" t="s">
        <v>6</v>
      </c>
      <c r="B8" s="8">
        <v>231</v>
      </c>
      <c r="C8" s="8"/>
      <c r="D8" s="8">
        <v>1112</v>
      </c>
      <c r="E8" s="9">
        <v>94000</v>
      </c>
      <c r="F8" s="10">
        <v>153000</v>
      </c>
      <c r="G8" s="9">
        <v>175000</v>
      </c>
    </row>
    <row r="9" spans="1:10" x14ac:dyDescent="0.25">
      <c r="A9" s="7" t="s">
        <v>7</v>
      </c>
      <c r="B9" s="8">
        <v>231</v>
      </c>
      <c r="C9" s="8"/>
      <c r="D9" s="8">
        <v>1113</v>
      </c>
      <c r="E9" s="9">
        <v>589000</v>
      </c>
      <c r="F9" s="10">
        <v>589000</v>
      </c>
      <c r="G9" s="9">
        <v>690000</v>
      </c>
    </row>
    <row r="10" spans="1:10" x14ac:dyDescent="0.25">
      <c r="A10" s="7" t="s">
        <v>8</v>
      </c>
      <c r="B10" s="8">
        <v>231</v>
      </c>
      <c r="C10" s="8"/>
      <c r="D10" s="8">
        <v>1121</v>
      </c>
      <c r="E10" s="9">
        <v>3700000</v>
      </c>
      <c r="F10" s="10">
        <v>4900000</v>
      </c>
      <c r="G10" s="9">
        <v>5000000</v>
      </c>
    </row>
    <row r="11" spans="1:10" x14ac:dyDescent="0.25">
      <c r="A11" s="7" t="s">
        <v>9</v>
      </c>
      <c r="B11" s="8">
        <v>231</v>
      </c>
      <c r="C11" s="8"/>
      <c r="D11" s="8">
        <v>1122</v>
      </c>
      <c r="E11" s="9">
        <v>220000</v>
      </c>
      <c r="F11" s="10">
        <v>220000</v>
      </c>
      <c r="G11" s="9">
        <v>100000</v>
      </c>
      <c r="H11" t="s">
        <v>10</v>
      </c>
      <c r="I11" s="2"/>
      <c r="J11" s="2"/>
    </row>
    <row r="12" spans="1:10" x14ac:dyDescent="0.25">
      <c r="A12" s="7" t="s">
        <v>11</v>
      </c>
      <c r="B12" s="8">
        <v>231</v>
      </c>
      <c r="C12" s="8"/>
      <c r="D12" s="8">
        <v>1211</v>
      </c>
      <c r="E12" s="9">
        <v>12310000</v>
      </c>
      <c r="F12" s="10">
        <v>12310000</v>
      </c>
      <c r="G12" s="9">
        <v>12000000</v>
      </c>
    </row>
    <row r="13" spans="1:10" x14ac:dyDescent="0.25">
      <c r="A13" s="11" t="s">
        <v>12</v>
      </c>
      <c r="B13" s="12">
        <v>231</v>
      </c>
      <c r="C13" s="12"/>
      <c r="D13" s="12">
        <v>1334</v>
      </c>
      <c r="E13" s="9">
        <v>10000</v>
      </c>
      <c r="F13" s="10">
        <v>10000</v>
      </c>
      <c r="G13" s="9">
        <v>12000</v>
      </c>
    </row>
    <row r="14" spans="1:10" x14ac:dyDescent="0.25">
      <c r="A14" s="7" t="s">
        <v>13</v>
      </c>
      <c r="B14" s="8">
        <v>231</v>
      </c>
      <c r="C14" s="8"/>
      <c r="D14" s="8">
        <v>1340</v>
      </c>
      <c r="E14" s="9">
        <v>859000</v>
      </c>
      <c r="F14" s="10">
        <v>859000</v>
      </c>
      <c r="G14" s="9">
        <v>852000</v>
      </c>
      <c r="H14" t="s">
        <v>49</v>
      </c>
    </row>
    <row r="15" spans="1:10" x14ac:dyDescent="0.25">
      <c r="A15" s="7" t="s">
        <v>14</v>
      </c>
      <c r="B15" s="8">
        <v>231</v>
      </c>
      <c r="C15" s="8"/>
      <c r="D15" s="8">
        <v>1341</v>
      </c>
      <c r="E15" s="9">
        <v>30000</v>
      </c>
      <c r="F15" s="10">
        <v>30000</v>
      </c>
      <c r="G15" s="9">
        <v>30000</v>
      </c>
    </row>
    <row r="16" spans="1:10" x14ac:dyDescent="0.25">
      <c r="A16" s="7" t="s">
        <v>15</v>
      </c>
      <c r="B16" s="8">
        <v>231</v>
      </c>
      <c r="C16" s="8"/>
      <c r="D16" s="8">
        <v>1361</v>
      </c>
      <c r="E16" s="9">
        <v>10000</v>
      </c>
      <c r="F16" s="10">
        <v>10000</v>
      </c>
      <c r="G16" s="9">
        <v>10000</v>
      </c>
    </row>
    <row r="17" spans="1:10" x14ac:dyDescent="0.25">
      <c r="A17" s="7" t="s">
        <v>16</v>
      </c>
      <c r="B17" s="8">
        <v>231</v>
      </c>
      <c r="C17" s="8"/>
      <c r="D17" s="8">
        <v>1381</v>
      </c>
      <c r="E17" s="9">
        <v>100000</v>
      </c>
      <c r="F17" s="10">
        <v>162100</v>
      </c>
      <c r="G17" s="9">
        <v>190000</v>
      </c>
    </row>
    <row r="18" spans="1:10" x14ac:dyDescent="0.25">
      <c r="A18" s="13" t="s">
        <v>17</v>
      </c>
      <c r="B18" s="8">
        <v>231</v>
      </c>
      <c r="C18" s="8"/>
      <c r="D18" s="8">
        <v>1511</v>
      </c>
      <c r="E18" s="9">
        <v>700000</v>
      </c>
      <c r="F18" s="10">
        <v>700000</v>
      </c>
      <c r="G18" s="9">
        <v>700000</v>
      </c>
    </row>
    <row r="19" spans="1:10" x14ac:dyDescent="0.25">
      <c r="A19" s="7" t="s">
        <v>18</v>
      </c>
      <c r="B19" s="8">
        <v>231</v>
      </c>
      <c r="C19" s="8"/>
      <c r="D19" s="8">
        <v>4111</v>
      </c>
      <c r="E19" s="9">
        <v>0</v>
      </c>
      <c r="F19" s="10">
        <v>374698.16</v>
      </c>
      <c r="G19" s="9">
        <v>0</v>
      </c>
      <c r="H19" t="s">
        <v>46</v>
      </c>
    </row>
    <row r="20" spans="1:10" x14ac:dyDescent="0.25">
      <c r="A20" s="13" t="s">
        <v>18</v>
      </c>
      <c r="B20" s="8">
        <v>231</v>
      </c>
      <c r="C20" s="8"/>
      <c r="D20" s="8">
        <v>4112</v>
      </c>
      <c r="E20" s="9">
        <v>386900</v>
      </c>
      <c r="F20" s="10">
        <v>402600</v>
      </c>
      <c r="G20" s="9">
        <v>402600</v>
      </c>
      <c r="H20" t="s">
        <v>19</v>
      </c>
    </row>
    <row r="21" spans="1:10" x14ac:dyDescent="0.25">
      <c r="A21" s="7" t="s">
        <v>20</v>
      </c>
      <c r="B21" s="8">
        <v>231</v>
      </c>
      <c r="C21" s="8"/>
      <c r="D21" s="8">
        <v>4116</v>
      </c>
      <c r="E21" s="9">
        <v>30000</v>
      </c>
      <c r="F21" s="10">
        <v>923574</v>
      </c>
      <c r="G21" s="9">
        <v>15000</v>
      </c>
      <c r="H21" t="s">
        <v>21</v>
      </c>
    </row>
    <row r="22" spans="1:10" x14ac:dyDescent="0.25">
      <c r="A22" s="7" t="s">
        <v>22</v>
      </c>
      <c r="B22" s="8">
        <v>231</v>
      </c>
      <c r="C22" s="8"/>
      <c r="D22" s="8">
        <v>4122</v>
      </c>
      <c r="E22" s="9">
        <f>C22*1.02</f>
        <v>0</v>
      </c>
      <c r="F22" s="10">
        <v>50000</v>
      </c>
      <c r="G22" s="9">
        <v>0</v>
      </c>
    </row>
    <row r="23" spans="1:10" x14ac:dyDescent="0.25">
      <c r="A23" s="7" t="s">
        <v>45</v>
      </c>
      <c r="B23" s="8">
        <v>231</v>
      </c>
      <c r="C23" s="8"/>
      <c r="D23" s="8">
        <v>4211</v>
      </c>
      <c r="E23" s="9">
        <v>0</v>
      </c>
      <c r="F23" s="10">
        <v>10552772</v>
      </c>
      <c r="G23" s="9">
        <v>0</v>
      </c>
      <c r="H23" t="s">
        <v>47</v>
      </c>
    </row>
    <row r="24" spans="1:10" x14ac:dyDescent="0.25">
      <c r="A24" s="7" t="s">
        <v>23</v>
      </c>
      <c r="B24" s="8">
        <v>231</v>
      </c>
      <c r="C24" s="8"/>
      <c r="D24" s="8">
        <v>4216</v>
      </c>
      <c r="E24" s="9">
        <v>5910600</v>
      </c>
      <c r="F24" s="10">
        <v>0</v>
      </c>
      <c r="G24" s="9">
        <v>0</v>
      </c>
      <c r="H24" t="s">
        <v>48</v>
      </c>
    </row>
    <row r="25" spans="1:10" x14ac:dyDescent="0.25">
      <c r="A25" s="7" t="s">
        <v>24</v>
      </c>
      <c r="B25" s="8">
        <v>231</v>
      </c>
      <c r="C25" s="8"/>
      <c r="D25" s="8">
        <v>4222</v>
      </c>
      <c r="E25" s="9">
        <v>1454000</v>
      </c>
      <c r="F25" s="14">
        <v>1200000</v>
      </c>
      <c r="G25" s="9">
        <v>0</v>
      </c>
      <c r="H25" t="s">
        <v>42</v>
      </c>
    </row>
    <row r="26" spans="1:10" x14ac:dyDescent="0.25">
      <c r="A26" s="17" t="s">
        <v>26</v>
      </c>
      <c r="B26" s="8">
        <v>231</v>
      </c>
      <c r="C26" s="15">
        <v>1032</v>
      </c>
      <c r="D26" s="15"/>
      <c r="E26" s="66">
        <v>350000</v>
      </c>
      <c r="F26" s="67">
        <v>350000</v>
      </c>
      <c r="G26" s="66">
        <v>300000</v>
      </c>
    </row>
    <row r="27" spans="1:10" x14ac:dyDescent="0.25">
      <c r="A27" s="17" t="s">
        <v>50</v>
      </c>
      <c r="B27" s="8">
        <v>231</v>
      </c>
      <c r="C27" s="15">
        <v>2321</v>
      </c>
      <c r="D27" s="15"/>
      <c r="E27" s="66">
        <v>0</v>
      </c>
      <c r="F27" s="67">
        <v>288868</v>
      </c>
      <c r="G27" s="66">
        <v>0</v>
      </c>
    </row>
    <row r="28" spans="1:10" x14ac:dyDescent="0.25">
      <c r="A28" s="17" t="s">
        <v>51</v>
      </c>
      <c r="B28" s="8">
        <v>231</v>
      </c>
      <c r="C28" s="15">
        <v>3314</v>
      </c>
      <c r="D28" s="15"/>
      <c r="E28" s="66">
        <v>2000</v>
      </c>
      <c r="F28" s="67">
        <v>2000</v>
      </c>
      <c r="G28" s="66">
        <v>2000</v>
      </c>
      <c r="I28" s="2"/>
    </row>
    <row r="29" spans="1:10" x14ac:dyDescent="0.25">
      <c r="A29" s="17" t="s">
        <v>27</v>
      </c>
      <c r="B29" s="8">
        <v>231</v>
      </c>
      <c r="C29" s="15">
        <v>3349</v>
      </c>
      <c r="D29" s="15"/>
      <c r="E29" s="66">
        <v>5000</v>
      </c>
      <c r="F29" s="67">
        <v>12000</v>
      </c>
      <c r="G29" s="66">
        <v>12000</v>
      </c>
    </row>
    <row r="30" spans="1:10" x14ac:dyDescent="0.25">
      <c r="A30" s="17" t="s">
        <v>52</v>
      </c>
      <c r="B30" s="8">
        <v>231</v>
      </c>
      <c r="C30" s="15">
        <v>3399</v>
      </c>
      <c r="D30" s="15"/>
      <c r="E30" s="18">
        <v>20000</v>
      </c>
      <c r="F30" s="19">
        <v>20000</v>
      </c>
      <c r="G30" s="18">
        <v>20000</v>
      </c>
    </row>
    <row r="31" spans="1:10" x14ac:dyDescent="0.25">
      <c r="A31" s="17" t="s">
        <v>53</v>
      </c>
      <c r="B31" s="8">
        <v>231</v>
      </c>
      <c r="C31" s="15">
        <v>3612</v>
      </c>
      <c r="D31" s="15"/>
      <c r="E31" s="18">
        <v>179000</v>
      </c>
      <c r="F31" s="19">
        <v>304100</v>
      </c>
      <c r="G31" s="18">
        <v>345240</v>
      </c>
      <c r="H31" s="20"/>
      <c r="J31" s="2"/>
    </row>
    <row r="32" spans="1:10" x14ac:dyDescent="0.25">
      <c r="A32" s="17" t="s">
        <v>54</v>
      </c>
      <c r="B32" s="8">
        <v>231</v>
      </c>
      <c r="C32" s="15">
        <v>3613</v>
      </c>
      <c r="D32" s="15"/>
      <c r="E32" s="18">
        <v>0</v>
      </c>
      <c r="F32" s="19">
        <v>16000</v>
      </c>
      <c r="G32" s="18">
        <v>10000</v>
      </c>
      <c r="H32" s="2"/>
      <c r="J32" s="2"/>
    </row>
    <row r="33" spans="1:8" x14ac:dyDescent="0.25">
      <c r="A33" s="17" t="s">
        <v>55</v>
      </c>
      <c r="B33" s="8">
        <v>231</v>
      </c>
      <c r="C33" s="15">
        <v>3639</v>
      </c>
      <c r="D33" s="15"/>
      <c r="E33" s="18">
        <v>190000</v>
      </c>
      <c r="F33" s="19">
        <v>218100</v>
      </c>
      <c r="G33" s="18">
        <v>241000</v>
      </c>
    </row>
    <row r="34" spans="1:8" x14ac:dyDescent="0.25">
      <c r="A34" s="17" t="s">
        <v>56</v>
      </c>
      <c r="B34" s="8">
        <v>231</v>
      </c>
      <c r="C34" s="15">
        <v>3725</v>
      </c>
      <c r="D34" s="15"/>
      <c r="E34" s="66">
        <v>150000</v>
      </c>
      <c r="F34" s="67">
        <v>150000</v>
      </c>
      <c r="G34" s="66">
        <v>150000</v>
      </c>
    </row>
    <row r="35" spans="1:8" x14ac:dyDescent="0.25">
      <c r="A35" s="17" t="s">
        <v>57</v>
      </c>
      <c r="B35" s="8">
        <v>231</v>
      </c>
      <c r="C35" s="15">
        <v>3745</v>
      </c>
      <c r="D35" s="15"/>
      <c r="E35" s="66">
        <v>5000</v>
      </c>
      <c r="F35" s="67">
        <v>31000</v>
      </c>
      <c r="G35" s="66">
        <v>20000</v>
      </c>
    </row>
    <row r="36" spans="1:8" x14ac:dyDescent="0.25">
      <c r="A36" s="17" t="s">
        <v>58</v>
      </c>
      <c r="B36" s="8">
        <v>231</v>
      </c>
      <c r="C36" s="15">
        <v>5512</v>
      </c>
      <c r="D36" s="15"/>
      <c r="E36" s="66">
        <v>2000</v>
      </c>
      <c r="F36" s="67">
        <v>29000</v>
      </c>
      <c r="G36" s="66">
        <v>15000</v>
      </c>
    </row>
    <row r="37" spans="1:8" x14ac:dyDescent="0.25">
      <c r="A37" s="17" t="s">
        <v>59</v>
      </c>
      <c r="B37" s="8">
        <v>231</v>
      </c>
      <c r="C37" s="15">
        <v>6171</v>
      </c>
      <c r="D37" s="15"/>
      <c r="E37" s="18">
        <v>1000</v>
      </c>
      <c r="F37" s="19">
        <v>61000</v>
      </c>
      <c r="G37" s="18">
        <v>6000</v>
      </c>
    </row>
    <row r="38" spans="1:8" x14ac:dyDescent="0.25">
      <c r="A38" s="17" t="s">
        <v>60</v>
      </c>
      <c r="B38" s="8">
        <v>231</v>
      </c>
      <c r="C38" s="15">
        <v>6310</v>
      </c>
      <c r="D38" s="15"/>
      <c r="E38" s="66">
        <v>1000</v>
      </c>
      <c r="F38" s="67">
        <v>1000</v>
      </c>
      <c r="G38" s="66">
        <v>1000</v>
      </c>
    </row>
    <row r="39" spans="1:8" x14ac:dyDescent="0.25">
      <c r="A39" s="17" t="s">
        <v>61</v>
      </c>
      <c r="B39" s="8">
        <v>231</v>
      </c>
      <c r="C39" s="15">
        <v>6320</v>
      </c>
      <c r="D39" s="15"/>
      <c r="E39" s="18">
        <v>0</v>
      </c>
      <c r="F39" s="19">
        <v>35152</v>
      </c>
      <c r="G39" s="18">
        <v>0</v>
      </c>
    </row>
    <row r="40" spans="1:8" s="22" customFormat="1" x14ac:dyDescent="0.25">
      <c r="A40" s="64" t="s">
        <v>62</v>
      </c>
      <c r="B40" s="8">
        <v>231</v>
      </c>
      <c r="C40" s="15">
        <v>6402</v>
      </c>
      <c r="D40" s="15"/>
      <c r="E40" s="65">
        <v>0</v>
      </c>
      <c r="F40" s="65">
        <v>15752</v>
      </c>
      <c r="G40" s="65">
        <v>0</v>
      </c>
      <c r="H40" s="21"/>
    </row>
    <row r="41" spans="1:8" s="22" customFormat="1" x14ac:dyDescent="0.25">
      <c r="A41" s="64" t="s">
        <v>63</v>
      </c>
      <c r="B41" s="8">
        <v>231</v>
      </c>
      <c r="C41" s="15">
        <v>6409</v>
      </c>
      <c r="D41" s="15"/>
      <c r="E41" s="65">
        <v>9000</v>
      </c>
      <c r="F41" s="65">
        <v>0</v>
      </c>
      <c r="G41" s="66">
        <v>0</v>
      </c>
      <c r="H41" s="21"/>
    </row>
    <row r="42" spans="1:8" ht="15.75" thickBot="1" x14ac:dyDescent="0.3">
      <c r="A42" s="77" t="s">
        <v>28</v>
      </c>
      <c r="B42" s="23"/>
      <c r="C42" s="23"/>
      <c r="D42" s="24"/>
      <c r="E42" s="25">
        <f>SUM(E7:E41)</f>
        <v>33717500</v>
      </c>
      <c r="F42" s="25">
        <f>SUM(F7:F41)</f>
        <v>39380716.159999996</v>
      </c>
      <c r="G42" s="25">
        <f>SUM(G7:G41)</f>
        <v>25298840</v>
      </c>
      <c r="H42" s="20"/>
    </row>
    <row r="43" spans="1:8" ht="15.75" thickTop="1" x14ac:dyDescent="0.25">
      <c r="A43" s="26"/>
      <c r="B43" s="27"/>
      <c r="C43" s="27"/>
      <c r="D43" s="27"/>
      <c r="E43" s="28"/>
      <c r="F43" s="28"/>
      <c r="G43" s="28"/>
      <c r="H43" s="2"/>
    </row>
    <row r="44" spans="1:8" x14ac:dyDescent="0.25">
      <c r="A44" s="26"/>
      <c r="B44" s="27"/>
      <c r="C44" s="27"/>
      <c r="D44" s="27"/>
      <c r="E44" s="28"/>
      <c r="F44" s="28"/>
      <c r="G44" s="28"/>
      <c r="H44" s="2"/>
    </row>
    <row r="45" spans="1:8" x14ac:dyDescent="0.25">
      <c r="A45" s="26"/>
      <c r="B45" s="27"/>
      <c r="C45" s="27"/>
      <c r="D45" s="27"/>
      <c r="E45" s="28"/>
      <c r="F45" s="28"/>
      <c r="G45" s="28"/>
      <c r="H45" s="2"/>
    </row>
    <row r="46" spans="1:8" x14ac:dyDescent="0.25">
      <c r="A46" s="26"/>
      <c r="B46" s="27"/>
      <c r="C46" s="27"/>
      <c r="D46" s="27"/>
      <c r="E46" s="28"/>
      <c r="F46" s="28"/>
      <c r="G46" s="28"/>
      <c r="H46" s="2"/>
    </row>
    <row r="47" spans="1:8" ht="15.75" thickBot="1" x14ac:dyDescent="0.3">
      <c r="A47" s="26"/>
      <c r="B47" s="27"/>
      <c r="C47" s="27"/>
      <c r="D47" s="27"/>
      <c r="E47" s="28"/>
      <c r="F47" s="28"/>
      <c r="G47" s="28"/>
      <c r="H47" s="2"/>
    </row>
    <row r="48" spans="1:8" ht="46.5" thickTop="1" thickBot="1" x14ac:dyDescent="0.3">
      <c r="A48" s="74" t="s">
        <v>1</v>
      </c>
      <c r="B48" s="74" t="s">
        <v>2</v>
      </c>
      <c r="C48" s="74" t="s">
        <v>3</v>
      </c>
      <c r="D48" s="74" t="s">
        <v>4</v>
      </c>
      <c r="E48" s="75" t="s">
        <v>41</v>
      </c>
      <c r="F48" s="76" t="s">
        <v>44</v>
      </c>
      <c r="G48" s="75" t="s">
        <v>43</v>
      </c>
    </row>
    <row r="49" spans="1:8" ht="15.75" thickTop="1" x14ac:dyDescent="0.25">
      <c r="A49" s="34" t="s">
        <v>64</v>
      </c>
      <c r="B49" s="35">
        <v>231</v>
      </c>
      <c r="C49" s="35">
        <v>1014</v>
      </c>
      <c r="D49" s="35"/>
      <c r="E49" s="68">
        <v>20000</v>
      </c>
      <c r="F49" s="69">
        <v>20000</v>
      </c>
      <c r="G49" s="68">
        <v>10000</v>
      </c>
      <c r="H49" s="2"/>
    </row>
    <row r="50" spans="1:8" x14ac:dyDescent="0.25">
      <c r="A50" s="34" t="s">
        <v>26</v>
      </c>
      <c r="B50" s="35">
        <v>231</v>
      </c>
      <c r="C50" s="35">
        <v>1032</v>
      </c>
      <c r="D50" s="35"/>
      <c r="E50" s="36">
        <v>485000</v>
      </c>
      <c r="F50" s="37">
        <v>485000</v>
      </c>
      <c r="G50" s="36">
        <v>200000</v>
      </c>
      <c r="H50" s="2"/>
    </row>
    <row r="51" spans="1:8" x14ac:dyDescent="0.25">
      <c r="A51" s="34" t="s">
        <v>65</v>
      </c>
      <c r="B51" s="35">
        <v>231</v>
      </c>
      <c r="C51" s="35">
        <v>1036</v>
      </c>
      <c r="D51" s="35"/>
      <c r="E51" s="66">
        <v>75000</v>
      </c>
      <c r="F51" s="67">
        <v>75000</v>
      </c>
      <c r="G51" s="66">
        <v>75000</v>
      </c>
      <c r="H51" s="2"/>
    </row>
    <row r="52" spans="1:8" x14ac:dyDescent="0.25">
      <c r="A52" s="34" t="s">
        <v>66</v>
      </c>
      <c r="B52" s="35">
        <v>231</v>
      </c>
      <c r="C52" s="35">
        <v>1037</v>
      </c>
      <c r="D52" s="35"/>
      <c r="E52" s="36">
        <v>0</v>
      </c>
      <c r="F52" s="37">
        <v>0</v>
      </c>
      <c r="G52" s="36">
        <v>2500000</v>
      </c>
      <c r="H52" s="2"/>
    </row>
    <row r="53" spans="1:8" x14ac:dyDescent="0.25">
      <c r="A53" s="34" t="s">
        <v>67</v>
      </c>
      <c r="B53" s="35">
        <v>231</v>
      </c>
      <c r="C53" s="35">
        <v>2212</v>
      </c>
      <c r="D53" s="35"/>
      <c r="E53" s="36">
        <v>1379400</v>
      </c>
      <c r="F53" s="37">
        <v>1571400</v>
      </c>
      <c r="G53" s="36">
        <v>1371100</v>
      </c>
      <c r="H53" s="2"/>
    </row>
    <row r="54" spans="1:8" x14ac:dyDescent="0.25">
      <c r="A54" s="34" t="s">
        <v>68</v>
      </c>
      <c r="B54" s="35">
        <v>231</v>
      </c>
      <c r="C54" s="35">
        <v>2219</v>
      </c>
      <c r="D54" s="35"/>
      <c r="E54" s="36">
        <v>620000</v>
      </c>
      <c r="F54" s="37">
        <v>655000</v>
      </c>
      <c r="G54" s="36">
        <v>2055000</v>
      </c>
      <c r="H54" s="2"/>
    </row>
    <row r="55" spans="1:8" x14ac:dyDescent="0.25">
      <c r="A55" s="34" t="s">
        <v>69</v>
      </c>
      <c r="B55" s="35">
        <v>231</v>
      </c>
      <c r="C55" s="35">
        <v>2221</v>
      </c>
      <c r="D55" s="35"/>
      <c r="E55" s="36">
        <v>892000</v>
      </c>
      <c r="F55" s="37">
        <v>906502</v>
      </c>
      <c r="G55" s="36">
        <v>1000000</v>
      </c>
    </row>
    <row r="56" spans="1:8" x14ac:dyDescent="0.25">
      <c r="A56" s="34" t="s">
        <v>70</v>
      </c>
      <c r="B56" s="35">
        <v>231</v>
      </c>
      <c r="C56" s="35">
        <v>2223</v>
      </c>
      <c r="D56" s="35"/>
      <c r="E56" s="36">
        <v>500000</v>
      </c>
      <c r="F56" s="37">
        <v>500000</v>
      </c>
      <c r="G56" s="36">
        <v>500000</v>
      </c>
    </row>
    <row r="57" spans="1:8" x14ac:dyDescent="0.25">
      <c r="A57" s="34" t="s">
        <v>71</v>
      </c>
      <c r="B57" s="35">
        <v>231</v>
      </c>
      <c r="C57" s="35">
        <v>2292</v>
      </c>
      <c r="D57" s="35"/>
      <c r="E57" s="66">
        <v>175000</v>
      </c>
      <c r="F57" s="67">
        <v>175300</v>
      </c>
      <c r="G57" s="66">
        <v>176000</v>
      </c>
      <c r="H57" s="2"/>
    </row>
    <row r="58" spans="1:8" x14ac:dyDescent="0.25">
      <c r="A58" s="34" t="s">
        <v>72</v>
      </c>
      <c r="B58" s="35">
        <v>231</v>
      </c>
      <c r="C58" s="35">
        <v>2321</v>
      </c>
      <c r="D58" s="35"/>
      <c r="E58" s="36">
        <v>6012000</v>
      </c>
      <c r="F58" s="37">
        <v>6022000</v>
      </c>
      <c r="G58" s="36">
        <v>755000</v>
      </c>
      <c r="H58" s="2"/>
    </row>
    <row r="59" spans="1:8" x14ac:dyDescent="0.25">
      <c r="A59" s="34" t="s">
        <v>73</v>
      </c>
      <c r="B59" s="35">
        <v>231</v>
      </c>
      <c r="C59" s="35">
        <v>2333</v>
      </c>
      <c r="D59" s="35"/>
      <c r="E59" s="36">
        <v>70000</v>
      </c>
      <c r="F59" s="37">
        <v>70000</v>
      </c>
      <c r="G59" s="36">
        <v>110000</v>
      </c>
      <c r="H59" s="2"/>
    </row>
    <row r="60" spans="1:8" x14ac:dyDescent="0.25">
      <c r="A60" s="34" t="s">
        <v>74</v>
      </c>
      <c r="B60" s="35">
        <v>231</v>
      </c>
      <c r="C60" s="35">
        <v>3113</v>
      </c>
      <c r="D60" s="35"/>
      <c r="E60" s="36">
        <v>14413000</v>
      </c>
      <c r="F60" s="37">
        <v>17179734</v>
      </c>
      <c r="G60" s="36">
        <v>4513000</v>
      </c>
      <c r="H60" s="2"/>
    </row>
    <row r="61" spans="1:8" x14ac:dyDescent="0.25">
      <c r="A61" s="34" t="s">
        <v>51</v>
      </c>
      <c r="B61" s="35">
        <v>231</v>
      </c>
      <c r="C61" s="35">
        <v>3314</v>
      </c>
      <c r="D61" s="35"/>
      <c r="E61" s="36">
        <v>59000</v>
      </c>
      <c r="F61" s="37">
        <v>59000</v>
      </c>
      <c r="G61" s="36">
        <v>56000</v>
      </c>
      <c r="H61" s="2"/>
    </row>
    <row r="62" spans="1:8" x14ac:dyDescent="0.25">
      <c r="A62" s="34" t="s">
        <v>75</v>
      </c>
      <c r="B62" s="35">
        <v>231</v>
      </c>
      <c r="C62" s="35">
        <v>3319</v>
      </c>
      <c r="D62" s="35"/>
      <c r="E62" s="36">
        <v>86000</v>
      </c>
      <c r="F62" s="37">
        <v>91000</v>
      </c>
      <c r="G62" s="36">
        <v>205000</v>
      </c>
      <c r="H62" s="2"/>
    </row>
    <row r="63" spans="1:8" x14ac:dyDescent="0.25">
      <c r="A63" s="34" t="s">
        <v>76</v>
      </c>
      <c r="B63" s="35">
        <v>231</v>
      </c>
      <c r="C63" s="35">
        <v>3326</v>
      </c>
      <c r="D63" s="35"/>
      <c r="E63" s="66">
        <v>5000</v>
      </c>
      <c r="F63" s="67">
        <v>5000</v>
      </c>
      <c r="G63" s="66">
        <v>3000</v>
      </c>
    </row>
    <row r="64" spans="1:8" x14ac:dyDescent="0.25">
      <c r="A64" s="34" t="s">
        <v>77</v>
      </c>
      <c r="B64" s="35">
        <v>231</v>
      </c>
      <c r="C64" s="35">
        <v>3341</v>
      </c>
      <c r="D64" s="35"/>
      <c r="E64" s="36">
        <v>11000</v>
      </c>
      <c r="F64" s="37">
        <v>35700</v>
      </c>
      <c r="G64" s="36">
        <v>35500</v>
      </c>
      <c r="H64" s="2"/>
    </row>
    <row r="65" spans="1:9" x14ac:dyDescent="0.25">
      <c r="A65" s="34" t="s">
        <v>27</v>
      </c>
      <c r="B65" s="35">
        <v>231</v>
      </c>
      <c r="C65" s="35">
        <v>3349</v>
      </c>
      <c r="D65" s="35"/>
      <c r="E65" s="36">
        <v>154000</v>
      </c>
      <c r="F65" s="37">
        <v>154000</v>
      </c>
      <c r="G65" s="36">
        <v>154000</v>
      </c>
      <c r="H65" s="2"/>
    </row>
    <row r="66" spans="1:9" x14ac:dyDescent="0.25">
      <c r="A66" s="34" t="s">
        <v>52</v>
      </c>
      <c r="B66" s="35">
        <v>231</v>
      </c>
      <c r="C66" s="35">
        <v>3399</v>
      </c>
      <c r="D66" s="35"/>
      <c r="E66" s="36">
        <v>389500</v>
      </c>
      <c r="F66" s="37">
        <v>514500</v>
      </c>
      <c r="G66" s="36">
        <v>600000</v>
      </c>
      <c r="H66" s="2"/>
    </row>
    <row r="67" spans="1:9" x14ac:dyDescent="0.25">
      <c r="A67" s="34" t="s">
        <v>78</v>
      </c>
      <c r="B67" s="35">
        <v>231</v>
      </c>
      <c r="C67" s="35">
        <v>3412</v>
      </c>
      <c r="D67" s="35"/>
      <c r="E67" s="36">
        <v>105000</v>
      </c>
      <c r="F67" s="37">
        <v>586108</v>
      </c>
      <c r="G67" s="36">
        <v>105000</v>
      </c>
      <c r="H67" s="2"/>
    </row>
    <row r="68" spans="1:9" x14ac:dyDescent="0.25">
      <c r="A68" s="34" t="s">
        <v>79</v>
      </c>
      <c r="B68" s="35">
        <v>231</v>
      </c>
      <c r="C68" s="35">
        <v>3419</v>
      </c>
      <c r="D68" s="35"/>
      <c r="E68" s="66">
        <v>50000</v>
      </c>
      <c r="F68" s="67">
        <v>50000</v>
      </c>
      <c r="G68" s="66">
        <v>50000</v>
      </c>
      <c r="H68" s="2"/>
    </row>
    <row r="69" spans="1:9" x14ac:dyDescent="0.25">
      <c r="A69" s="34" t="s">
        <v>80</v>
      </c>
      <c r="B69" s="35">
        <v>231</v>
      </c>
      <c r="C69" s="35">
        <v>3421</v>
      </c>
      <c r="D69" s="35"/>
      <c r="E69" s="36">
        <v>55000</v>
      </c>
      <c r="F69" s="37">
        <v>185901</v>
      </c>
      <c r="G69" s="36">
        <v>60000</v>
      </c>
      <c r="H69" s="2"/>
    </row>
    <row r="70" spans="1:9" x14ac:dyDescent="0.25">
      <c r="A70" s="34" t="s">
        <v>81</v>
      </c>
      <c r="B70" s="35">
        <v>231</v>
      </c>
      <c r="C70" s="35">
        <v>3429</v>
      </c>
      <c r="D70" s="35"/>
      <c r="E70" s="66">
        <v>125000</v>
      </c>
      <c r="F70" s="67">
        <v>135000</v>
      </c>
      <c r="G70" s="66">
        <v>120000</v>
      </c>
      <c r="H70" s="2"/>
    </row>
    <row r="71" spans="1:9" x14ac:dyDescent="0.25">
      <c r="A71" s="34" t="s">
        <v>82</v>
      </c>
      <c r="B71" s="35">
        <v>231</v>
      </c>
      <c r="C71" s="35">
        <v>3521</v>
      </c>
      <c r="D71" s="35"/>
      <c r="E71" s="66">
        <v>5000</v>
      </c>
      <c r="F71" s="67">
        <v>5000</v>
      </c>
      <c r="G71" s="66">
        <v>0</v>
      </c>
      <c r="H71" s="2"/>
    </row>
    <row r="72" spans="1:9" x14ac:dyDescent="0.25">
      <c r="A72" s="34" t="s">
        <v>83</v>
      </c>
      <c r="B72" s="35">
        <v>231</v>
      </c>
      <c r="C72" s="35">
        <v>3612</v>
      </c>
      <c r="D72" s="35"/>
      <c r="E72" s="36">
        <v>165000</v>
      </c>
      <c r="F72" s="38">
        <v>378200</v>
      </c>
      <c r="G72" s="36">
        <v>201000</v>
      </c>
      <c r="H72" s="2"/>
    </row>
    <row r="73" spans="1:9" x14ac:dyDescent="0.25">
      <c r="A73" s="34" t="s">
        <v>84</v>
      </c>
      <c r="B73" s="35">
        <v>231</v>
      </c>
      <c r="C73" s="35">
        <v>3613</v>
      </c>
      <c r="D73" s="35"/>
      <c r="E73" s="36">
        <v>100000</v>
      </c>
      <c r="F73" s="37">
        <v>100000</v>
      </c>
      <c r="G73" s="36">
        <v>75000</v>
      </c>
      <c r="H73" s="2"/>
      <c r="I73" s="2"/>
    </row>
    <row r="74" spans="1:9" x14ac:dyDescent="0.25">
      <c r="A74" s="34" t="s">
        <v>85</v>
      </c>
      <c r="B74" s="35">
        <v>231</v>
      </c>
      <c r="C74" s="35">
        <v>3631</v>
      </c>
      <c r="D74" s="35"/>
      <c r="E74" s="36">
        <v>520000</v>
      </c>
      <c r="F74" s="37">
        <v>520000</v>
      </c>
      <c r="G74" s="36">
        <v>430000</v>
      </c>
      <c r="H74" s="2"/>
    </row>
    <row r="75" spans="1:9" x14ac:dyDescent="0.25">
      <c r="A75" s="34" t="s">
        <v>86</v>
      </c>
      <c r="B75" s="35">
        <v>231</v>
      </c>
      <c r="C75" s="35">
        <v>3635</v>
      </c>
      <c r="D75" s="35"/>
      <c r="E75" s="66">
        <v>10000</v>
      </c>
      <c r="F75" s="67">
        <v>160000</v>
      </c>
      <c r="G75" s="66">
        <v>60000</v>
      </c>
      <c r="H75" s="2"/>
    </row>
    <row r="76" spans="1:9" x14ac:dyDescent="0.25">
      <c r="A76" s="34" t="s">
        <v>87</v>
      </c>
      <c r="B76" s="35">
        <v>231</v>
      </c>
      <c r="C76" s="35">
        <v>3636</v>
      </c>
      <c r="D76" s="35"/>
      <c r="E76" s="66">
        <v>10000</v>
      </c>
      <c r="F76" s="67">
        <v>10000</v>
      </c>
      <c r="G76" s="66">
        <v>10000</v>
      </c>
      <c r="H76" s="2"/>
    </row>
    <row r="77" spans="1:9" x14ac:dyDescent="0.25">
      <c r="A77" s="34" t="s">
        <v>88</v>
      </c>
      <c r="B77" s="35">
        <v>231</v>
      </c>
      <c r="C77" s="35">
        <v>3639</v>
      </c>
      <c r="D77" s="35"/>
      <c r="E77" s="36">
        <v>140000</v>
      </c>
      <c r="F77" s="37">
        <v>142120</v>
      </c>
      <c r="G77" s="36">
        <v>142120</v>
      </c>
      <c r="H77" s="2"/>
    </row>
    <row r="78" spans="1:9" x14ac:dyDescent="0.25">
      <c r="A78" s="34" t="s">
        <v>89</v>
      </c>
      <c r="B78" s="35">
        <v>231</v>
      </c>
      <c r="C78" s="35">
        <v>3722</v>
      </c>
      <c r="D78" s="35"/>
      <c r="E78" s="66">
        <v>2350000</v>
      </c>
      <c r="F78" s="67">
        <v>2350000</v>
      </c>
      <c r="G78" s="66">
        <v>2200000</v>
      </c>
      <c r="H78" s="2"/>
    </row>
    <row r="79" spans="1:9" x14ac:dyDescent="0.25">
      <c r="A79" s="34" t="s">
        <v>90</v>
      </c>
      <c r="B79" s="35">
        <v>231</v>
      </c>
      <c r="C79" s="35">
        <v>3723</v>
      </c>
      <c r="D79" s="35"/>
      <c r="E79" s="66">
        <v>530000</v>
      </c>
      <c r="F79" s="67">
        <v>771100</v>
      </c>
      <c r="G79" s="66">
        <v>800000</v>
      </c>
      <c r="H79" s="2"/>
    </row>
    <row r="80" spans="1:9" x14ac:dyDescent="0.25">
      <c r="A80" s="34" t="s">
        <v>91</v>
      </c>
      <c r="B80" s="35">
        <v>231</v>
      </c>
      <c r="C80" s="35">
        <v>3726</v>
      </c>
      <c r="D80" s="35"/>
      <c r="E80" s="36">
        <v>95000</v>
      </c>
      <c r="F80" s="37">
        <v>164300</v>
      </c>
      <c r="G80" s="36">
        <v>130000</v>
      </c>
    </row>
    <row r="81" spans="1:8" x14ac:dyDescent="0.25">
      <c r="A81" s="34" t="s">
        <v>92</v>
      </c>
      <c r="B81" s="35">
        <v>231</v>
      </c>
      <c r="C81" s="35">
        <v>3729</v>
      </c>
      <c r="D81" s="35"/>
      <c r="E81" s="66">
        <v>200000</v>
      </c>
      <c r="F81" s="67">
        <v>200000</v>
      </c>
      <c r="G81" s="66">
        <v>150000</v>
      </c>
      <c r="H81" s="2"/>
    </row>
    <row r="82" spans="1:8" x14ac:dyDescent="0.25">
      <c r="A82" s="34" t="s">
        <v>93</v>
      </c>
      <c r="B82" s="35">
        <v>231</v>
      </c>
      <c r="C82" s="35">
        <v>3742</v>
      </c>
      <c r="D82" s="35"/>
      <c r="E82" s="36">
        <v>0</v>
      </c>
      <c r="F82" s="37">
        <v>45000</v>
      </c>
      <c r="G82" s="36">
        <v>20000</v>
      </c>
      <c r="H82" s="2"/>
    </row>
    <row r="83" spans="1:8" x14ac:dyDescent="0.25">
      <c r="A83" s="34" t="s">
        <v>57</v>
      </c>
      <c r="B83" s="35">
        <v>231</v>
      </c>
      <c r="C83" s="35">
        <v>3745</v>
      </c>
      <c r="D83" s="35"/>
      <c r="E83" s="36">
        <v>2011000</v>
      </c>
      <c r="F83" s="37">
        <v>2254748</v>
      </c>
      <c r="G83" s="36">
        <v>2152000</v>
      </c>
      <c r="H83" s="2"/>
    </row>
    <row r="84" spans="1:8" x14ac:dyDescent="0.25">
      <c r="A84" s="34" t="s">
        <v>94</v>
      </c>
      <c r="B84" s="35">
        <v>231</v>
      </c>
      <c r="C84" s="35">
        <v>4359</v>
      </c>
      <c r="D84" s="35"/>
      <c r="E84" s="36">
        <v>185300</v>
      </c>
      <c r="F84" s="37">
        <v>185300</v>
      </c>
      <c r="G84" s="36">
        <v>186000</v>
      </c>
      <c r="H84" s="2"/>
    </row>
    <row r="85" spans="1:8" x14ac:dyDescent="0.25">
      <c r="A85" s="34" t="s">
        <v>95</v>
      </c>
      <c r="B85" s="35">
        <v>231</v>
      </c>
      <c r="C85" s="35">
        <v>5212</v>
      </c>
      <c r="D85" s="35"/>
      <c r="E85" s="36">
        <v>25000</v>
      </c>
      <c r="F85" s="37">
        <v>25000</v>
      </c>
      <c r="G85" s="36">
        <v>0</v>
      </c>
      <c r="H85" s="2"/>
    </row>
    <row r="86" spans="1:8" x14ac:dyDescent="0.25">
      <c r="A86" s="34" t="s">
        <v>96</v>
      </c>
      <c r="B86" s="35">
        <v>231</v>
      </c>
      <c r="C86" s="35">
        <v>5213</v>
      </c>
      <c r="D86" s="35"/>
      <c r="E86" s="36">
        <v>30000</v>
      </c>
      <c r="F86" s="37">
        <v>30000</v>
      </c>
      <c r="G86" s="36">
        <v>48000</v>
      </c>
      <c r="H86" s="2"/>
    </row>
    <row r="87" spans="1:8" x14ac:dyDescent="0.25">
      <c r="A87" s="34" t="s">
        <v>97</v>
      </c>
      <c r="B87" s="35">
        <v>231</v>
      </c>
      <c r="C87" s="35">
        <v>5274</v>
      </c>
      <c r="D87" s="35"/>
      <c r="E87" s="36">
        <v>14000</v>
      </c>
      <c r="F87" s="37">
        <v>14000</v>
      </c>
      <c r="G87" s="36">
        <v>0</v>
      </c>
      <c r="H87" s="2"/>
    </row>
    <row r="88" spans="1:8" x14ac:dyDescent="0.25">
      <c r="A88" s="34" t="s">
        <v>98</v>
      </c>
      <c r="B88" s="35">
        <v>231</v>
      </c>
      <c r="C88" s="35">
        <v>5299</v>
      </c>
      <c r="D88" s="35"/>
      <c r="E88" s="66">
        <v>5000</v>
      </c>
      <c r="F88" s="67">
        <v>5000</v>
      </c>
      <c r="G88" s="66">
        <v>0</v>
      </c>
      <c r="H88" s="2"/>
    </row>
    <row r="89" spans="1:8" x14ac:dyDescent="0.25">
      <c r="A89" s="34" t="s">
        <v>58</v>
      </c>
      <c r="B89" s="35">
        <v>231</v>
      </c>
      <c r="C89" s="35">
        <v>5512</v>
      </c>
      <c r="D89" s="35"/>
      <c r="E89" s="36">
        <v>254600</v>
      </c>
      <c r="F89" s="37">
        <v>399261</v>
      </c>
      <c r="G89" s="36">
        <v>230600</v>
      </c>
      <c r="H89" s="2"/>
    </row>
    <row r="90" spans="1:8" x14ac:dyDescent="0.25">
      <c r="A90" s="34" t="s">
        <v>99</v>
      </c>
      <c r="B90" s="35">
        <v>231</v>
      </c>
      <c r="C90" s="35">
        <v>6112</v>
      </c>
      <c r="D90" s="35"/>
      <c r="E90" s="36">
        <v>2331173</v>
      </c>
      <c r="F90" s="37">
        <v>2326173</v>
      </c>
      <c r="G90" s="36">
        <v>2781972</v>
      </c>
      <c r="H90" s="2"/>
    </row>
    <row r="91" spans="1:8" x14ac:dyDescent="0.25">
      <c r="A91" s="34" t="s">
        <v>100</v>
      </c>
      <c r="B91" s="35">
        <v>231</v>
      </c>
      <c r="C91" s="35">
        <v>6114</v>
      </c>
      <c r="D91" s="35"/>
      <c r="E91" s="36">
        <v>0</v>
      </c>
      <c r="F91" s="37">
        <v>33500</v>
      </c>
      <c r="G91" s="36">
        <v>0</v>
      </c>
      <c r="H91" s="2"/>
    </row>
    <row r="92" spans="1:8" x14ac:dyDescent="0.25">
      <c r="A92" s="34" t="s">
        <v>101</v>
      </c>
      <c r="B92" s="35">
        <v>231</v>
      </c>
      <c r="C92" s="35">
        <v>6115</v>
      </c>
      <c r="D92" s="35"/>
      <c r="E92" s="36">
        <v>0</v>
      </c>
      <c r="F92" s="37">
        <v>0</v>
      </c>
      <c r="G92" s="36">
        <v>36500</v>
      </c>
      <c r="H92" s="2"/>
    </row>
    <row r="93" spans="1:8" x14ac:dyDescent="0.25">
      <c r="A93" s="34" t="s">
        <v>59</v>
      </c>
      <c r="B93" s="35">
        <v>231</v>
      </c>
      <c r="C93" s="35">
        <v>6171</v>
      </c>
      <c r="D93" s="35"/>
      <c r="E93" s="36">
        <v>3503700</v>
      </c>
      <c r="F93" s="37">
        <v>4745490.16</v>
      </c>
      <c r="G93" s="36">
        <v>3577500</v>
      </c>
      <c r="H93" s="2"/>
    </row>
    <row r="94" spans="1:8" x14ac:dyDescent="0.25">
      <c r="A94" s="34" t="s">
        <v>60</v>
      </c>
      <c r="B94" s="35">
        <v>231</v>
      </c>
      <c r="C94" s="35">
        <v>6310</v>
      </c>
      <c r="D94" s="35"/>
      <c r="E94" s="36">
        <v>77000</v>
      </c>
      <c r="F94" s="37">
        <v>77000</v>
      </c>
      <c r="G94" s="36">
        <v>80000</v>
      </c>
      <c r="H94" s="2"/>
    </row>
    <row r="95" spans="1:8" x14ac:dyDescent="0.25">
      <c r="A95" s="34" t="s">
        <v>61</v>
      </c>
      <c r="B95" s="35">
        <v>231</v>
      </c>
      <c r="C95" s="35">
        <v>6320</v>
      </c>
      <c r="D95" s="35"/>
      <c r="E95" s="66">
        <v>170000</v>
      </c>
      <c r="F95" s="67">
        <v>213000</v>
      </c>
      <c r="G95" s="66">
        <v>200000</v>
      </c>
    </row>
    <row r="96" spans="1:8" x14ac:dyDescent="0.25">
      <c r="A96" s="34" t="s">
        <v>102</v>
      </c>
      <c r="B96" s="35">
        <v>231</v>
      </c>
      <c r="C96" s="35">
        <v>6399</v>
      </c>
      <c r="D96" s="35"/>
      <c r="E96" s="36">
        <v>320000</v>
      </c>
      <c r="F96" s="37">
        <v>949000</v>
      </c>
      <c r="G96" s="36">
        <v>250000</v>
      </c>
      <c r="H96" s="2"/>
    </row>
    <row r="97" spans="1:9" x14ac:dyDescent="0.25">
      <c r="A97" s="34" t="s">
        <v>62</v>
      </c>
      <c r="B97" s="35">
        <v>231</v>
      </c>
      <c r="C97" s="35">
        <v>6402</v>
      </c>
      <c r="D97" s="35"/>
      <c r="E97" s="36">
        <v>0</v>
      </c>
      <c r="F97" s="37">
        <v>6752</v>
      </c>
      <c r="G97" s="36">
        <v>0</v>
      </c>
      <c r="H97" s="2"/>
    </row>
    <row r="98" spans="1:9" ht="15.75" thickBot="1" x14ac:dyDescent="0.3">
      <c r="A98" s="70" t="s">
        <v>63</v>
      </c>
      <c r="B98" s="35">
        <v>231</v>
      </c>
      <c r="C98" s="71">
        <v>6409</v>
      </c>
      <c r="D98" s="71"/>
      <c r="E98" s="72">
        <v>90000</v>
      </c>
      <c r="F98" s="73">
        <v>90000</v>
      </c>
      <c r="G98" s="72">
        <v>90000</v>
      </c>
      <c r="H98" s="2"/>
    </row>
    <row r="99" spans="1:9" ht="16.5" thickTop="1" thickBot="1" x14ac:dyDescent="0.3">
      <c r="A99" s="41" t="s">
        <v>29</v>
      </c>
      <c r="B99" s="42"/>
      <c r="C99" s="42"/>
      <c r="D99" s="42"/>
      <c r="E99" s="43">
        <f>E98+E96+E95+E94+E93+E90+E89+E88+E87+E86+E84+E83+E81+E80+E79+E78+E77+E76+E75+E74+E73+E72+E71+E70+E69+E68+E67+E66+E65+E64+E63+E62+E61+E60+E59+E58+E57+E56+E55+E54+E53+E51+E50+E49+E85</f>
        <v>38822673</v>
      </c>
      <c r="F99" s="43">
        <f>SUM(F49:F98)</f>
        <v>45676089.159999996</v>
      </c>
      <c r="G99" s="43">
        <f>G98+G97+G96+G95+G94+G93+G92+G91+G90+G89+G88+G87+G86+G85+G84+G83+G82+G81+G80+G79+G78+G77+G76+G75+G74+G73+G72+G71+G70+G69+G68+G67+G66+G65+G64+G63+G62+G61+G60+G59+G58+G57+G56+G55+G54+G53+G51+G50+G49+G52</f>
        <v>28504292</v>
      </c>
    </row>
    <row r="100" spans="1:9" ht="15.75" thickTop="1" x14ac:dyDescent="0.25">
      <c r="A100" s="44"/>
      <c r="B100" s="45"/>
      <c r="C100" s="45"/>
      <c r="D100" s="45"/>
      <c r="E100" s="29"/>
      <c r="F100" s="6"/>
      <c r="G100" s="29"/>
    </row>
    <row r="101" spans="1:9" x14ac:dyDescent="0.25">
      <c r="A101" s="32"/>
      <c r="B101" s="33"/>
      <c r="C101" s="33"/>
      <c r="D101" s="33"/>
      <c r="E101" s="9"/>
      <c r="F101" s="10"/>
      <c r="G101" s="9"/>
    </row>
    <row r="102" spans="1:9" x14ac:dyDescent="0.25">
      <c r="A102" s="30" t="s">
        <v>30</v>
      </c>
      <c r="B102" s="31"/>
      <c r="C102" s="31"/>
      <c r="D102" s="31"/>
      <c r="E102" s="9"/>
      <c r="F102" s="10"/>
      <c r="G102" s="9"/>
    </row>
    <row r="103" spans="1:9" x14ac:dyDescent="0.25">
      <c r="A103" s="30" t="s">
        <v>31</v>
      </c>
      <c r="B103" s="31"/>
      <c r="C103" s="31"/>
      <c r="D103" s="31">
        <v>8115</v>
      </c>
      <c r="E103" s="9">
        <v>6355177</v>
      </c>
      <c r="F103" s="10">
        <v>7545377</v>
      </c>
      <c r="G103" s="9">
        <v>4455456</v>
      </c>
    </row>
    <row r="104" spans="1:9" x14ac:dyDescent="0.25">
      <c r="A104" s="30" t="s">
        <v>32</v>
      </c>
      <c r="B104" s="31"/>
      <c r="C104" s="31"/>
      <c r="D104" s="31">
        <v>8123</v>
      </c>
      <c r="E104" s="9">
        <v>0</v>
      </c>
      <c r="F104" s="10">
        <v>0</v>
      </c>
      <c r="G104" s="9">
        <v>0</v>
      </c>
    </row>
    <row r="105" spans="1:9" x14ac:dyDescent="0.25">
      <c r="A105" s="30" t="s">
        <v>33</v>
      </c>
      <c r="B105" s="31"/>
      <c r="C105" s="31"/>
      <c r="D105" s="31">
        <v>8124</v>
      </c>
      <c r="E105" s="47">
        <v>-1250004</v>
      </c>
      <c r="F105" s="46">
        <v>-1250004</v>
      </c>
      <c r="G105" s="47">
        <v>-1250004</v>
      </c>
      <c r="H105" t="s">
        <v>34</v>
      </c>
    </row>
    <row r="106" spans="1:9" ht="15.75" thickBot="1" x14ac:dyDescent="0.3">
      <c r="A106" s="39" t="s">
        <v>35</v>
      </c>
      <c r="B106" s="40"/>
      <c r="C106" s="40"/>
      <c r="D106" s="40">
        <v>8901</v>
      </c>
      <c r="E106" s="49"/>
      <c r="F106" s="48"/>
      <c r="G106" s="49"/>
    </row>
    <row r="107" spans="1:9" ht="16.5" thickTop="1" thickBot="1" x14ac:dyDescent="0.3">
      <c r="A107" s="50" t="s">
        <v>36</v>
      </c>
      <c r="B107" s="51" t="s">
        <v>25</v>
      </c>
      <c r="C107" s="51"/>
      <c r="D107" s="52"/>
      <c r="E107" s="54">
        <f t="shared" ref="E107" si="0">SUM(E103:E106)</f>
        <v>5105173</v>
      </c>
      <c r="F107" s="53">
        <f>SUM(F103:F106)</f>
        <v>6295373</v>
      </c>
      <c r="G107" s="54">
        <f t="shared" ref="G107" si="1">SUM(G103:G106)</f>
        <v>3205452</v>
      </c>
      <c r="H107" s="2"/>
    </row>
    <row r="108" spans="1:9" ht="16.5" thickTop="1" thickBot="1" x14ac:dyDescent="0.3">
      <c r="A108" s="55"/>
      <c r="B108" s="56"/>
      <c r="C108" s="56"/>
      <c r="D108" s="56"/>
      <c r="E108" s="57"/>
      <c r="F108" s="58"/>
      <c r="G108" s="59"/>
      <c r="H108" s="2"/>
    </row>
    <row r="109" spans="1:9" ht="16.5" thickTop="1" thickBot="1" x14ac:dyDescent="0.3">
      <c r="A109" s="41" t="s">
        <v>37</v>
      </c>
      <c r="B109" s="60"/>
      <c r="C109" s="60"/>
      <c r="D109" s="60"/>
      <c r="E109" s="61">
        <f>SUM(E42+E107-E99)</f>
        <v>0</v>
      </c>
      <c r="F109" s="61">
        <f>SUM(F42+F107-F99)</f>
        <v>0</v>
      </c>
      <c r="G109" s="62">
        <f>SUM(G42-G99+G107)</f>
        <v>0</v>
      </c>
      <c r="H109" s="2"/>
      <c r="I109" s="2"/>
    </row>
    <row r="110" spans="1:9" ht="15.75" thickTop="1" x14ac:dyDescent="0.25">
      <c r="A110" s="63"/>
      <c r="B110" s="56"/>
      <c r="C110" s="56"/>
      <c r="D110" s="56"/>
      <c r="H110" s="2"/>
      <c r="I110" s="2"/>
    </row>
    <row r="111" spans="1:9" x14ac:dyDescent="0.25">
      <c r="A111" t="s">
        <v>105</v>
      </c>
      <c r="B111" t="s">
        <v>38</v>
      </c>
      <c r="H111" s="2"/>
      <c r="I111" s="2"/>
    </row>
    <row r="112" spans="1:9" x14ac:dyDescent="0.25">
      <c r="A112" s="16"/>
      <c r="B112" s="16"/>
      <c r="H112" s="2"/>
    </row>
    <row r="113" spans="2:7" x14ac:dyDescent="0.25">
      <c r="B113" t="s">
        <v>39</v>
      </c>
      <c r="C113" t="s">
        <v>40</v>
      </c>
    </row>
    <row r="116" spans="2:7" x14ac:dyDescent="0.25">
      <c r="G116" s="2"/>
    </row>
    <row r="117" spans="2:7" x14ac:dyDescent="0.25">
      <c r="G117" s="2"/>
    </row>
  </sheetData>
  <mergeCells count="3">
    <mergeCell ref="A2:E2"/>
    <mergeCell ref="A3:E3"/>
    <mergeCell ref="A4:E4"/>
  </mergeCells>
  <pageMargins left="0.31496062992125984" right="0.31496062992125984" top="0.39370078740157483" bottom="0.39370078740157483" header="0.31496062992125984" footer="0.31496062992125984"/>
  <pageSetup paperSize="9"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rozpočet 2022 paragrafový</vt:lpstr>
      <vt:lpstr>List2</vt:lpstr>
      <vt:lpstr>List3</vt:lpstr>
      <vt:lpstr>'rozpočet 2022 paragrafový'!Názvy_tisku</vt:lpstr>
      <vt:lpstr>'rozpočet 2022 paragrafový'!Oblast_tisku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2022-01-04T11:40:20Z</cp:lastPrinted>
  <dcterms:created xsi:type="dcterms:W3CDTF">2019-12-18T08:23:43Z</dcterms:created>
  <dcterms:modified xsi:type="dcterms:W3CDTF">2022-01-04T11:41:08Z</dcterms:modified>
</cp:coreProperties>
</file>